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147" documentId="13_ncr:1_{F6CB121F-512D-4AA6-A0C1-0FB36C537598}" xr6:coauthVersionLast="47" xr6:coauthVersionMax="47" xr10:uidLastSave="{CE208A83-42FB-4A17-BE1A-BC51E73C3446}"/>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4" i="2"/>
  <c r="G4" i="2"/>
  <c r="I4" i="2"/>
  <c r="J4" i="2"/>
  <c r="L4" i="2"/>
  <c r="B5" i="2"/>
  <c r="G5" i="2"/>
  <c r="I5" i="2"/>
  <c r="J5" i="2"/>
  <c r="L5" i="2"/>
  <c r="B6" i="2"/>
  <c r="G6" i="2"/>
  <c r="I6" i="2"/>
  <c r="J6" i="2"/>
  <c r="L6" i="2"/>
  <c r="B7" i="2"/>
  <c r="G7" i="2"/>
  <c r="I7" i="2"/>
  <c r="J7" i="2"/>
  <c r="L7" i="2"/>
  <c r="B8" i="2"/>
  <c r="G8" i="2"/>
  <c r="I8" i="2"/>
  <c r="J8" i="2"/>
  <c r="L8" i="2"/>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<sst xmlns="http://schemas.openxmlformats.org/spreadsheetml/2006/main" count="180273" uniqueCount="39122">
  <si>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</si>
  <si>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</si>
  <si>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</si>
  <si>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</si>
  <si>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</si>
  <si>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</si>
  <si>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</si>
  <si>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</si>
  <si>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</si>
  <si>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</si>
  <si>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</si>
  <si>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</si>
  <si>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</si>
  <si>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</si>
  <si>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</si>
  <si>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</si>
  <si>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</si>
  <si>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</si>
  <si>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</si>
  <si>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</si>
  <si>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</si>
  <si>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</si>
  <si>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</si>
  <si>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</si>
  <si>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</si>
  <si>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</si>
  <si>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</si>
  <si>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</si>
  <si>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</si>
  <si>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</si>
  <si>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</si>
  <si>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</si>
  <si>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</si>
  <si>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</si>
  <si>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</si>
  <si>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</si>
  <si>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</si>
  <si>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</si>
  <si>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</si>
  <si>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</si>
  <si>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</si>
  <si>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</si>
  <si>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</si>
  <si>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</si>
  <si>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</si>
  <si>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</si>
  <si>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</si>
  <si>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</si>
  <si>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</si>
  <si>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</si>
  <si>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</si>
  <si>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</si>
  <si>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</si>
  <si>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</si>
  <si>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</si>
  <si>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</si>
  <si>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</si>
  <si>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</si>
  <si>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</si>
  <si>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</si>
  <si>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</si>
  <si>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</si>
  <si>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</si>
  <si>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</si>
  <si>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</si>
  <si>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</si>
  <si>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</si>
  <si>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</si>
  <si>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</si>
  <si>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</si>
  <si>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</si>
  <si>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</si>
  <si>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</si>
  <si>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</si>
  <si>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</si>
  <si>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</si>
  <si>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</si>
  <si>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</si>
  <si>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</si>
  <si>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</si>
  <si>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</si>
  <si>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</si>
  <si>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</si>
  <si>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</si>
  <si>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</si>
  <si>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</si>
  <si>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</si>
  <si>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</si>
  <si>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</si>
  <si>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</si>
  <si>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</si>
  <si>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</si>
  <si>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</si>
  <si>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</si>
  <si>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</si>
  <si>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</si>
  <si>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</si>
  <si>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</si>
  <si>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</si>
  <si>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</si>
  <si>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</si>
  <si>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</si>
  <si>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</si>
  <si>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</si>
  <si>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</si>
  <si>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</si>
  <si>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</si>
  <si>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</si>
  <si>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</si>
  <si>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</si>
  <si>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</si>
  <si>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</si>
  <si>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</si>
  <si>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</si>
  <si>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</si>
  <si>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</si>
  <si>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</si>
  <si>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</si>
  <si>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</si>
  <si>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</si>
  <si>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</si>
  <si>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</si>
  <si>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</si>
  <si>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</si>
  <si>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</si>
  <si>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</si>
  <si>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</si>
  <si>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</si>
  <si>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</si>
  <si>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</si>
  <si>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</si>
  <si>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</si>
  <si>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</si>
  <si>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</si>
  <si>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</si>
  <si>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</si>
  <si>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</si>
  <si>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</si>
  <si>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</si>
  <si>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</si>
  <si>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</si>
  <si>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</si>
  <si>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</si>
  <si>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</si>
  <si>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</si>
  <si>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</si>
  <si>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</si>
  <si>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</si>
  <si>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</si>
  <si>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</si>
  <si>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</si>
  <si>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</si>
  <si>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</si>
  <si>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</si>
  <si>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</si>
  <si>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</si>
  <si>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</si>
  <si>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</si>
  <si>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</si>
  <si>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</si>
  <si>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</si>
  <si>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</si>
  <si>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</si>
  <si>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</si>
  <si>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</si>
  <si>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</si>
  <si>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</si>
  <si>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</si>
  <si>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</si>
  <si>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</si>
  <si>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</si>
  <si>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</si>
  <si>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</si>
  <si>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</si>
  <si>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</si>
  <si>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</si>
  <si>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</si>
  <si>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</si>
  <si>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</si>
  <si>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</si>
  <si>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</si>
  <si>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</si>
  <si>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</si>
  <si>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</si>
  <si>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</si>
  <si>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</si>
  <si>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</si>
  <si>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</si>
  <si>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</si>
  <si>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</si>
  <si>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</si>
  <si>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</si>
  <si>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</si>
  <si>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</si>
  <si>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</si>
  <si>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</si>
  <si>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</si>
  <si>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</si>
  <si>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</si>
  <si>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</si>
  <si>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</si>
  <si>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</si>
  <si>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</si>
  <si>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</si>
  <si>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</si>
  <si>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</si>
  <si>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</si>
  <si>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</si>
  <si>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</si>
  <si>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</si>
  <si>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</si>
  <si>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</si>
  <si>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</si>
  <si>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</si>
  <si>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</si>
  <si>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</si>
  <si>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</si>
  <si>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</si>
  <si>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</si>
  <si>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</si>
  <si>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</si>
  <si>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</si>
  <si>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</si>
  <si>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</si>
  <si>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</si>
  <si>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</si>
  <si>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</si>
  <si>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</si>
  <si>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</si>
  <si>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</si>
  <si>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</si>
  <si>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</si>
  <si>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</si>
  <si>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</si>
  <si>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</si>
  <si>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</si>
  <si>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</si>
  <si>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</si>
  <si>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</si>
  <si>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</si>
  <si>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</si>
  <si>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</si>
  <si>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</si>
  <si>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</si>
  <si>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</si>
  <si>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</si>
  <si>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</si>
  <si>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</si>
  <si>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</si>
  <si>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</si>
  <si>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</si>
  <si>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</si>
  <si>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</si>
  <si>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</si>
  <si>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</si>
  <si>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</si>
  <si>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</si>
  <si>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</si>
  <si>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</si>
  <si>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</si>
  <si>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</si>
  <si>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</si>
  <si>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</si>
  <si>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</si>
  <si>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</si>
  <si>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</si>
  <si>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</si>
  <si>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</si>
  <si>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</si>
  <si>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</si>
  <si>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</si>
  <si>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</si>
  <si>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</si>
  <si>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</si>
  <si>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</si>
  <si>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</si>
  <si>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</si>
  <si>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</si>
  <si>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</si>
  <si>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</si>
  <si>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</si>
  <si>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</si>
  <si>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</si>
  <si>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</si>
  <si>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</si>
  <si>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</si>
  <si>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</si>
  <si>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</si>
  <si>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</si>
  <si>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</si>
  <si>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</si>
  <si>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</si>
  <si>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</si>
  <si>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</si>
  <si>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</si>
  <si>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</si>
  <si>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</si>
  <si>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</si>
  <si>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</si>
  <si>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</si>
  <si>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</si>
  <si>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</si>
  <si>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</si>
  <si>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</si>
  <si>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</si>
  <si>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</si>
  <si>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</si>
  <si>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</si>
  <si>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</si>
  <si>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</si>
  <si>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</si>
  <si>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</si>
  <si>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</si>
  <si>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</si>
  <si>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</si>
  <si>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</si>
  <si>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</si>
  <si>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</si>
  <si>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</si>
  <si>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</si>
  <si>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</si>
  <si>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</si>
  <si>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</si>
  <si>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</si>
  <si>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</si>
  <si>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</si>
  <si>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</si>
  <si>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</si>
  <si>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</si>
  <si>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</si>
  <si>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</si>
  <si>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</si>
  <si>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</si>
  <si>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</si>
  <si>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</si>
  <si>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</si>
  <si>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</si>
  <si>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</si>
  <si>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</si>
  <si>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</si>
  <si>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</si>
  <si>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</si>
  <si>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</si>
  <si>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</si>
  <si>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</si>
  <si>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</si>
  <si>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</si>
  <si>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</si>
  <si>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</si>
  <si>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</si>
  <si>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</si>
  <si>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</si>
  <si>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</si>
  <si>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</si>
  <si>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</si>
  <si>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</si>
  <si>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</si>
  <si>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</si>
  <si>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</si>
  <si>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</si>
  <si>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</si>
  <si>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</si>
  <si>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</si>
  <si>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</si>
  <si>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</si>
  <si>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</si>
  <si>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</si>
  <si>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</si>
  <si>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</si>
  <si>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</si>
  <si>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</si>
  <si>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</si>
  <si>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</si>
  <si>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</si>
  <si>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</si>
  <si>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</si>
  <si>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</si>
  <si>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</si>
  <si>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</si>
  <si>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</si>
  <si>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</si>
  <si>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</si>
  <si>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</si>
  <si>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</si>
  <si>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</si>
  <si>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</si>
  <si>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</si>
  <si>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</si>
  <si>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</si>
  <si>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</si>
  <si>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</si>
  <si>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</si>
  <si>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</si>
  <si>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</si>
  <si>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</si>
  <si>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</si>
  <si>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</si>
  <si>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</si>
  <si>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</si>
  <si>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</si>
  <si>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</si>
  <si>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</si>
  <si>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</si>
  <si>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</si>
  <si>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</si>
  <si>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</si>
  <si>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</si>
  <si>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</si>
  <si>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</si>
  <si>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</si>
  <si>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</si>
  <si>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</si>
  <si>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</si>
  <si>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</si>
  <si>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</si>
  <si>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</si>
  <si>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</si>
  <si>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</si>
  <si>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</si>
  <si>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</si>
  <si>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</si>
  <si>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</si>
  <si>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</si>
  <si>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</si>
  <si>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</si>
  <si>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</si>
  <si>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</si>
  <si>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</si>
  <si>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</si>
  <si>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</si>
  <si>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</si>
  <si>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</si>
  <si>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</si>
  <si>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</si>
  <si>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</si>
  <si>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</si>
  <si>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</si>
  <si>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</si>
  <si>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</si>
  <si>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</si>
  <si>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</si>
  <si>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</si>
  <si>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</si>
  <si>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</si>
  <si>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</si>
  <si>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</si>
  <si>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</si>
  <si>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</si>
  <si>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</si>
  <si>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</si>
  <si>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</si>
  <si>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</si>
  <si>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</si>
  <si>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</si>
  <si>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</si>
  <si>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</si>
  <si>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</si>
  <si>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</si>
  <si>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</si>
  <si>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</si>
  <si>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</si>
  <si>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</si>
  <si>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</si>
  <si>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</si>
  <si>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</si>
  <si>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</si>
  <si>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</si>
  <si>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</si>
  <si>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</si>
  <si>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</si>
  <si>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</si>
  <si>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</si>
  <si>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</si>
  <si>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</si>
  <si>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</si>
  <si>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</si>
  <si>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</si>
  <si>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</si>
  <si>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</si>
  <si>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</si>
  <si>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</si>
  <si>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</si>
  <si>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</si>
  <si>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</si>
  <si>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</si>
  <si>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</si>
  <si>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</si>
  <si>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</si>
  <si>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</si>
  <si>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</si>
  <si>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</si>
  <si>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</si>
  <si>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</si>
  <si>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</si>
  <si>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</si>
  <si>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</si>
  <si>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</si>
  <si>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</si>
  <si>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</si>
  <si>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</si>
  <si>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</si>
  <si>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</si>
  <si>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</si>
  <si>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</si>
  <si>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</si>
  <si>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</si>
  <si>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</si>
  <si>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</si>
  <si>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</si>
  <si>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</si>
  <si>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</si>
  <si>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</si>
  <si>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</si>
  <si>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</si>
  <si>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</si>
  <si>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</si>
  <si>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</si>
  <si>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</si>
  <si>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</si>
  <si>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</si>
  <si>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</si>
  <si>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</si>
  <si>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</si>
  <si>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</si>
  <si>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</si>
  <si>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</si>
  <si>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</si>
  <si>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</si>
  <si>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</si>
  <si>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</si>
  <si>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</si>
  <si>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</si>
  <si>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</si>
  <si>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</si>
  <si>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</si>
  <si>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</si>
  <si>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</si>
  <si>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</si>
  <si>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</si>
  <si>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</si>
  <si>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</si>
  <si>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</si>
  <si>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</si>
  <si>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</si>
  <si>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</si>
  <si>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</si>
  <si>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</si>
  <si>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</si>
  <si>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</si>
  <si>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</si>
  <si>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</si>
  <si>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</si>
  <si>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</si>
  <si>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</si>
  <si>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</si>
  <si>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</si>
  <si>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</si>
  <si>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</si>
  <si>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</si>
  <si>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</si>
  <si>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</si>
  <si>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</si>
  <si>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</si>
  <si>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</si>
  <si>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</si>
  <si>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</si>
  <si>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</si>
  <si>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</si>
  <si>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</si>
  <si>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</si>
  <si>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</si>
  <si>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</si>
  <si>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</si>
  <si>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</si>
  <si>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</si>
  <si>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</si>
  <si>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</si>
  <si>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</si>
  <si>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</si>
  <si>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</si>
  <si>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</si>
  <si>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</si>
  <si>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</si>
  <si>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</si>
  <si>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</si>
  <si>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</si>
  <si>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</si>
  <si>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</si>
  <si>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</si>
  <si>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</si>
  <si>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</si>
  <si>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</si>
  <si>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</si>
  <si>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</si>
  <si>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</si>
  <si>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</si>
  <si>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</si>
  <si>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</si>
  <si>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</si>
  <si>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</si>
  <si>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</si>
  <si>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</si>
  <si>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</si>
  <si>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</si>
  <si>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</si>
  <si>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</si>
  <si>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</si>
  <si>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</si>
  <si>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</si>
  <si>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</si>
  <si>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</si>
  <si>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</si>
  <si>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</si>
  <si>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</si>
  <si>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</si>
  <si>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</si>
  <si>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</si>
  <si>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</si>
  <si>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</si>
  <si>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</si>
  <si>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</si>
  <si>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</si>
  <si>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</si>
  <si>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</si>
  <si>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</si>
  <si>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</si>
  <si>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</si>
  <si>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</si>
  <si>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</si>
  <si>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</si>
  <si>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</si>
  <si>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</si>
  <si>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</si>
  <si>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</si>
  <si>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</si>
  <si>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</si>
  <si>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</si>
  <si>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</si>
  <si>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</si>
  <si>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</si>
  <si>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</si>
  <si>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</si>
  <si>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</si>
  <si>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</si>
  <si>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</si>
  <si>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</si>
  <si>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</si>
  <si>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</si>
  <si>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</si>
  <si>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</si>
  <si>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</si>
  <si>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</si>
  <si>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</si>
  <si>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</si>
  <si>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</si>
  <si>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</si>
  <si>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</si>
  <si>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</si>
  <si>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</si>
  <si>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</si>
  <si>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</si>
  <si>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</si>
  <si>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</si>
  <si>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</si>
  <si>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</si>
  <si>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</si>
  <si>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</si>
  <si>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</si>
  <si>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</si>
  <si>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</si>
  <si>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</si>
  <si>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</si>
  <si>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</si>
  <si>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</si>
  <si>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</si>
  <si>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</si>
  <si>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</si>
  <si>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</si>
  <si>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</si>
  <si>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</si>
  <si>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</si>
  <si>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</si>
  <si>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</si>
  <si>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</si>
  <si>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</si>
  <si>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</si>
  <si>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</si>
  <si>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</si>
  <si>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</si>
  <si>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</si>
  <si>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</si>
  <si>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</si>
  <si>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</si>
  <si>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</si>
  <si>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</si>
  <si>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</si>
  <si>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</si>
  <si>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</si>
  <si>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</si>
  <si>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</si>
  <si>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</si>
  <si>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</si>
  <si>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</si>
  <si>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</si>
  <si>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</si>
  <si>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</si>
  <si>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</si>
  <si>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</si>
  <si>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</si>
  <si>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</si>
  <si>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</si>
  <si>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</si>
  <si>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</si>
  <si>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</si>
  <si>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</si>
  <si>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</si>
  <si>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</si>
  <si>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</si>
  <si>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</si>
  <si>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</si>
  <si>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</si>
  <si>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</si>
  <si>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</si>
  <si>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</si>
  <si>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</si>
  <si>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</si>
  <si>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</si>
  <si>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</si>
  <si>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</si>
  <si>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</si>
  <si>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</si>
  <si>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</si>
  <si>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</si>
  <si>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</si>
  <si>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</si>
  <si>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</si>
  <si>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</si>
  <si>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</si>
  <si>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</si>
  <si>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</si>
  <si>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</si>
  <si>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</si>
  <si>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</si>
  <si>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</si>
  <si>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</si>
  <si>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</si>
  <si>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</si>
  <si>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</si>
  <si>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</si>
  <si>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</si>
  <si>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</si>
  <si>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</si>
  <si>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</si>
  <si>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</si>
  <si>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</si>
  <si>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</si>
  <si>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</si>
  <si>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</si>
  <si>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</si>
  <si>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</si>
  <si>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</si>
  <si>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</si>
  <si>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</si>
  <si>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</si>
  <si>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</si>
  <si>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</si>
  <si>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</si>
  <si>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</si>
  <si>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</si>
  <si>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</si>
  <si>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</si>
  <si>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</si>
  <si>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</si>
  <si>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</si>
  <si>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</si>
  <si>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</si>
  <si>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</si>
  <si>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</si>
  <si>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</si>
  <si>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</si>
  <si>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</si>
  <si>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</si>
  <si>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</si>
  <si>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</si>
  <si>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</si>
  <si>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</si>
  <si>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</si>
  <si>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</si>
  <si>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</si>
  <si>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</si>
  <si>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</si>
  <si>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</si>
  <si>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</si>
  <si>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</si>
  <si>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</si>
  <si>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</si>
  <si>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</si>
  <si>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</si>
  <si>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</si>
  <si>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</si>
  <si>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</si>
  <si>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</si>
  <si>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</si>
  <si>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</si>
  <si>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</si>
  <si>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</si>
  <si>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</si>
  <si>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</si>
  <si>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</si>
  <si>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</si>
  <si>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</si>
  <si>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</si>
  <si>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</si>
  <si>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</si>
  <si>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</si>
  <si>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</si>
  <si>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</si>
  <si>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</si>
  <si>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</si>
  <si>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</si>
  <si>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</si>
  <si>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</si>
  <si>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</si>
  <si>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</si>
  <si>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</si>
  <si>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</si>
  <si>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</si>
  <si>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</si>
  <si>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</si>
  <si>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</si>
  <si>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</si>
  <si>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</si>
  <si>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</si>
  <si>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</si>
  <si>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</si>
  <si>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</si>
  <si>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</si>
  <si>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</si>
  <si>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</si>
  <si>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</si>
  <si>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</si>
  <si>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</si>
  <si>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</si>
  <si>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</si>
  <si>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</si>
  <si>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</si>
  <si>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</si>
  <si>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</si>
  <si>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</si>
  <si>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</si>
  <si>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</si>
  <si>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</si>
  <si>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</si>
  <si>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</si>
  <si>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</si>
  <si>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</si>
  <si>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</si>
  <si>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</si>
  <si>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</si>
  <si>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</si>
  <si>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</si>
  <si>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</si>
  <si>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</si>
  <si>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</si>
  <si>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</si>
  <si>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</si>
  <si>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</si>
  <si>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</si>
  <si>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</si>
  <si>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</si>
  <si>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</si>
  <si>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</si>
  <si>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</si>
  <si>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</si>
  <si>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</si>
  <si>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</si>
  <si>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</si>
  <si>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</si>
  <si>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</si>
  <si>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</si>
  <si>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</si>
  <si>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</si>
  <si>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</si>
  <si>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</si>
  <si>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</si>
  <si>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</si>
  <si>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</si>
  <si>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</si>
  <si>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</si>
  <si>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</si>
  <si>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</si>
  <si>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</si>
  <si>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</si>
  <si>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</si>
  <si>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</si>
  <si>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</si>
  <si>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</si>
  <si>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</si>
  <si>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</si>
  <si>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</si>
  <si>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</si>
  <si>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</si>
  <si>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</si>
  <si>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</si>
  <si>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</si>
  <si>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</si>
  <si>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</si>
  <si>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</si>
  <si>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</si>
  <si>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</si>
  <si>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</si>
  <si>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</si>
  <si>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</si>
  <si>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</si>
  <si>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</si>
  <si>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</si>
  <si>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</si>
  <si>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</si>
  <si>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</si>
  <si>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</si>
  <si>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</si>
  <si>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</si>
  <si>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</si>
  <si>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</si>
  <si>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</si>
  <si>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</si>
  <si>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</si>
  <si>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</si>
  <si>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</si>
  <si>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</si>
  <si>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</si>
  <si>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</si>
  <si>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</si>
  <si>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</si>
  <si>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</si>
  <si>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</si>
  <si>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</si>
  <si>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</si>
  <si>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</si>
  <si>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</si>
  <si>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</si>
  <si>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</si>
  <si>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</si>
  <si>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</si>
  <si>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</si>
  <si>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</si>
  <si>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</si>
  <si>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</si>
  <si>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</si>
  <si>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</si>
  <si>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</si>
  <si>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</si>
  <si>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</si>
  <si>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</si>
  <si>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</si>
  <si>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</si>
  <si>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</si>
  <si>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</si>
  <si>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</si>
  <si>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</si>
  <si>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</si>
  <si>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</si>
  <si>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</si>
  <si>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</si>
  <si>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</si>
  <si>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</si>
  <si>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</si>
  <si>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</si>
  <si>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</si>
  <si>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</si>
  <si>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</si>
  <si>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</si>
  <si>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</si>
  <si>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</si>
  <si>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</si>
  <si>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</si>
  <si>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</si>
  <si>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</si>
  <si>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</si>
  <si>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</si>
  <si>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</si>
  <si>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</si>
  <si>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</si>
  <si>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</si>
  <si>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</si>
  <si>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</si>
  <si>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</si>
  <si>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</si>
  <si>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</si>
  <si>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</si>
  <si>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</si>
  <si>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</si>
  <si>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</si>
  <si>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</si>
  <si>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</si>
  <si>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</si>
  <si>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</si>
  <si>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</si>
  <si>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</si>
  <si>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</si>
  <si>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</si>
  <si>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</si>
  <si>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</si>
  <si>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</si>
  <si>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</si>
  <si>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</si>
  <si>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</si>
  <si>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</si>
  <si>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</si>
  <si>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</si>
  <si>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</si>
  <si>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</si>
  <si>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</si>
  <si>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</si>
  <si>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</si>
  <si>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</si>
  <si>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</si>
  <si>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</si>
  <si>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</si>
  <si>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</si>
  <si>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</si>
  <si>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</si>
  <si>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</si>
  <si>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</si>
  <si>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</si>
  <si>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</si>
  <si>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</si>
  <si>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</si>
  <si>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</si>
  <si>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</si>
  <si>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</si>
  <si>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</si>
  <si>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</si>
  <si>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</si>
  <si>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</si>
  <si>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</si>
  <si>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</si>
  <si>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</si>
  <si>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</si>
  <si>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</si>
  <si>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</si>
  <si>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</si>
  <si>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</si>
  <si>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</si>
  <si>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</si>
  <si>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</si>
  <si>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</si>
  <si>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</si>
  <si>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</si>
  <si>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</si>
  <si>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</si>
  <si>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</si>
  <si>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</si>
  <si>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</si>
  <si>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</si>
  <si>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</si>
  <si>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</si>
  <si>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</si>
  <si>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</si>
  <si>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</si>
  <si>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</si>
  <si>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</si>
  <si>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</si>
  <si>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</si>
  <si>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</si>
  <si>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</si>
  <si>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</si>
  <si>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</si>
  <si>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</si>
  <si>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</si>
  <si>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</si>
  <si>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</si>
  <si>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</si>
  <si>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</si>
  <si>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</si>
  <si>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</si>
  <si>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</si>
  <si>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</si>
  <si>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</si>
  <si>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</si>
  <si>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</si>
  <si>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</si>
  <si>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</si>
  <si>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</si>
  <si>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</si>
  <si>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</si>
  <si>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</si>
  <si>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</si>
  <si>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</si>
  <si>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</si>
  <si>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</si>
  <si>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</si>
  <si>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</si>
  <si>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</si>
  <si>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</si>
  <si>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</si>
  <si>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</si>
  <si>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</si>
  <si>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</si>
  <si>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</si>
  <si>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</si>
  <si>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</si>
  <si>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</si>
  <si>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</si>
  <si>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</si>
  <si>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</si>
  <si>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</si>
  <si>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</si>
  <si>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</si>
  <si>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</si>
  <si>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</si>
  <si>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</si>
  <si>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</si>
  <si>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</si>
  <si>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</si>
  <si>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</si>
  <si>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</si>
  <si>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</si>
  <si>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</si>
  <si>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</si>
  <si>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</si>
  <si>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</si>
  <si>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</si>
  <si>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</si>
  <si>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</si>
  <si>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</si>
  <si>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</si>
  <si>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</si>
  <si>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</si>
  <si>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</si>
  <si>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</si>
  <si>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</si>
  <si>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</si>
  <si>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</si>
  <si>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</si>
  <si>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</si>
  <si>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</si>
  <si>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</si>
  <si>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</si>
  <si>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</si>
  <si>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</si>
  <si>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</si>
  <si>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</si>
  <si>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</si>
  <si>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</si>
  <si>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</si>
  <si>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</si>
  <si>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</si>
  <si>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</si>
  <si>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</si>
  <si>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</si>
  <si>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</si>
  <si>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</si>
  <si>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</si>
  <si>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</si>
  <si>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</si>
  <si>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</si>
  <si>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</si>
  <si>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</si>
  <si>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</si>
  <si>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</si>
  <si>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</si>
  <si>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</si>
  <si>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</si>
  <si>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</si>
  <si>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</si>
  <si>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</si>
  <si>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</si>
  <si>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</si>
  <si>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</si>
  <si>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</si>
  <si>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</si>
  <si>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</si>
  <si>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</si>
  <si>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</si>
  <si>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</si>
  <si>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</si>
  <si>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</si>
  <si>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</si>
  <si>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</si>
  <si>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</si>
  <si>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</si>
  <si>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</si>
  <si>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</si>
  <si>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</si>
  <si>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</si>
  <si>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</si>
  <si>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</si>
  <si>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</si>
  <si>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</si>
  <si>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</si>
  <si>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</si>
  <si>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</si>
  <si>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</si>
  <si>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</si>
  <si>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</si>
  <si>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</si>
  <si>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</si>
  <si>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</si>
  <si>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</si>
  <si>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</si>
  <si>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</si>
  <si>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</si>
  <si>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</si>
  <si>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</si>
  <si>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</si>
  <si>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</si>
  <si>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</si>
  <si>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</si>
  <si>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</si>
  <si>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</si>
  <si>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</si>
  <si>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</si>
  <si>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</si>
  <si>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</si>
  <si>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</si>
  <si>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</si>
  <si>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</si>
  <si>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</si>
  <si>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</si>
  <si>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</si>
  <si>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</si>
  <si>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</si>
  <si>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</si>
  <si>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</si>
  <si>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</si>
  <si>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</si>
  <si>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</si>
  <si>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</si>
  <si>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</si>
  <si>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</si>
  <si>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</si>
  <si>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</si>
  <si>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</si>
  <si>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</si>
  <si>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</si>
  <si>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</si>
  <si>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</si>
  <si>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</si>
  <si>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</si>
  <si>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</si>
  <si>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</si>
  <si>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</si>
  <si>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</si>
  <si>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</si>
  <si>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</si>
  <si>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</si>
  <si>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</si>
  <si>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</si>
  <si>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</si>
  <si>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</si>
  <si>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</si>
  <si>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</si>
  <si>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</si>
  <si>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</si>
  <si>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</si>
  <si>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</si>
  <si>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</si>
  <si>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</si>
  <si>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</si>
  <si>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</si>
  <si>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</si>
  <si>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</si>
  <si>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</si>
  <si>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</si>
  <si>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</si>
  <si>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</si>
  <si>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</si>
  <si>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</si>
  <si>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</si>
  <si>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</si>
  <si>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</si>
  <si>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</si>
  <si>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</si>
  <si>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</si>
  <si>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</si>
  <si>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</si>
  <si>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</si>
  <si>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</si>
  <si>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</si>
  <si>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</si>
  <si>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</si>
  <si>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</si>
  <si>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</si>
  <si>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</si>
  <si>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</si>
  <si>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</si>
  <si>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</si>
  <si>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</si>
  <si>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</si>
  <si>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</si>
  <si>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</si>
  <si>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</si>
  <si>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</si>
  <si>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</si>
  <si>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</si>
  <si>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</si>
  <si>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</si>
  <si>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</si>
  <si>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</si>
  <si>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</si>
  <si>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</si>
  <si>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</si>
  <si>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</si>
  <si>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</si>
  <si>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</si>
  <si>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</si>
  <si>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</si>
  <si>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</si>
  <si>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</si>
  <si>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</si>
  <si>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</si>
  <si>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</si>
  <si>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</si>
  <si>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</si>
  <si>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</si>
  <si>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</si>
  <si>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</si>
  <si>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</si>
  <si>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</si>
  <si>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</si>
  <si>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</si>
  <si>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</si>
  <si>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</si>
  <si>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</si>
  <si>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</si>
  <si>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</si>
  <si>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</si>
  <si>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</si>
  <si>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</si>
  <si>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</si>
  <si>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</si>
  <si>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</si>
  <si>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</si>
  <si>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</si>
  <si>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</si>
  <si>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</si>
  <si>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</si>
  <si>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</si>
  <si>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</si>
  <si>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</si>
  <si>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</si>
  <si>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</si>
  <si>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</si>
  <si>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</si>
  <si>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</si>
  <si>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</si>
  <si>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</si>
  <si>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</si>
  <si>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</si>
  <si>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</si>
  <si>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</si>
  <si>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</si>
  <si>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</si>
  <si>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</si>
  <si>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</si>
  <si>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</si>
  <si>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</si>
  <si>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</si>
  <si>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</si>
  <si>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</si>
  <si>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</si>
  <si>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</si>
  <si>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</si>
  <si>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</si>
  <si>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</si>
  <si>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</si>
  <si>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</si>
  <si>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</si>
  <si>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</si>
  <si>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</si>
  <si>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</si>
  <si>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</si>
  <si>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</si>
  <si>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</si>
  <si>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</si>
  <si>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</si>
  <si>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</si>
  <si>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</si>
  <si>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</si>
  <si>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</si>
  <si>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</si>
  <si>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</si>
  <si>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</si>
  <si>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</si>
  <si>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</si>
  <si>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</si>
  <si>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</si>
  <si>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</si>
  <si>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</si>
  <si>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</si>
  <si>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</si>
  <si>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</si>
  <si>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</si>
  <si>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</si>
  <si>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</si>
  <si>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</si>
  <si>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</si>
  <si>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</si>
  <si>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</si>
  <si>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</si>
  <si>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</si>
  <si>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</si>
  <si>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</si>
  <si>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</si>
  <si>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</si>
  <si>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</si>
  <si>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</si>
  <si>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</si>
  <si>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</si>
  <si>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</si>
  <si>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</si>
  <si>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</si>
  <si>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</si>
  <si>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</si>
  <si>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</si>
  <si>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</si>
  <si>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</si>
  <si>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</si>
  <si>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</si>
  <si>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</si>
  <si>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</si>
  <si>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</si>
  <si>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</si>
  <si>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</si>
  <si>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</si>
  <si>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</si>
  <si>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</si>
  <si>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</si>
  <si>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</si>
  <si>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</si>
  <si>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</si>
  <si>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</si>
  <si>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</si>
  <si>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</si>
  <si>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</si>
  <si>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</si>
  <si>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</si>
  <si>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</si>
  <si>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</si>
  <si>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</si>
  <si>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</si>
  <si>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</si>
  <si>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</si>
  <si>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</si>
  <si>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</si>
  <si>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</si>
  <si>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</si>
  <si>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</si>
  <si>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</si>
  <si>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</si>
  <si>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</si>
  <si>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</si>
  <si>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</si>
  <si>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</si>
  <si>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</si>
  <si>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</si>
  <si>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</si>
  <si>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</si>
  <si>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</si>
  <si>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</si>
  <si>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</si>
  <si>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</si>
  <si>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</si>
  <si>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</si>
  <si>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</si>
  <si>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</si>
  <si>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</si>
  <si>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</si>
  <si>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</si>
  <si>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</si>
  <si>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</si>
  <si>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</si>
  <si>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</si>
  <si>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</si>
  <si>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</si>
  <si>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</si>
  <si>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</si>
  <si>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</si>
  <si>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</si>
  <si>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</si>
  <si>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</si>
  <si>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</si>
  <si>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</si>
  <si>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</si>
  <si>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</si>
  <si>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</si>
  <si>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</si>
  <si>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</si>
  <si>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</si>
  <si>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</si>
  <si>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</si>
  <si>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</si>
  <si>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</si>
  <si>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</si>
  <si>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</si>
  <si>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</si>
  <si>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</si>
  <si>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</si>
  <si>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</si>
  <si>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</si>
  <si>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</si>
  <si>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</si>
  <si>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</si>
  <si>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</si>
  <si>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</si>
  <si>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</si>
  <si>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</si>
  <si>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</si>
  <si>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</si>
  <si>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</si>
  <si>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</si>
  <si>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</si>
  <si>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</si>
  <si>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</si>
  <si>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</si>
  <si>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</si>
  <si>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</si>
  <si>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</si>
  <si>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</si>
  <si>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</si>
  <si>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</si>
  <si>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</si>
  <si>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</si>
  <si>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</si>
  <si>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</si>
  <si>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</si>
  <si>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</si>
  <si>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</si>
  <si>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</si>
  <si>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</si>
  <si>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</si>
  <si>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</si>
  <si>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</si>
  <si>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</si>
  <si>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</si>
  <si>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</si>
  <si>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</si>
  <si>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</si>
  <si>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</si>
  <si>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</si>
  <si>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</si>
  <si>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</si>
  <si>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</si>
  <si>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</si>
  <si>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</si>
  <si>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</si>
  <si>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</si>
  <si>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</si>
  <si>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</si>
  <si>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</si>
  <si>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</si>
  <si>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</si>
  <si>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</si>
  <si>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</si>
  <si>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</si>
  <si>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</si>
  <si>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</si>
  <si>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</si>
  <si>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</si>
  <si>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</si>
  <si>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</si>
  <si>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</si>
  <si>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</si>
  <si>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</si>
  <si>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</si>
  <si>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</si>
  <si>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</si>
  <si>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</si>
  <si>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</si>
  <si>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</si>
  <si>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</si>
  <si>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</si>
  <si>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</si>
  <si>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</si>
  <si>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</si>
  <si>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</si>
  <si>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</si>
  <si>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</si>
  <si>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</si>
  <si>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</si>
  <si>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</si>
  <si>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</si>
  <si>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</si>
  <si>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</si>
  <si>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</si>
  <si>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</si>
  <si>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</si>
  <si>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</si>
  <si>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</si>
  <si>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</si>
  <si>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</si>
  <si>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</si>
  <si>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</si>
  <si>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</si>
  <si>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</si>
  <si>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</si>
  <si>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</si>
  <si>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</si>
  <si>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</si>
  <si>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</si>
  <si>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</si>
  <si>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</si>
  <si>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</si>
  <si>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</si>
  <si>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</si>
  <si>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</si>
  <si>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</si>
  <si>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</si>
  <si>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</si>
  <si>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</si>
  <si>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</si>
  <si>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</si>
  <si>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</si>
  <si>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</si>
  <si>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</si>
  <si>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</si>
  <si>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</si>
  <si>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</si>
  <si>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</si>
  <si>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</si>
  <si>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</si>
  <si>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</si>
  <si>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</si>
  <si>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</si>
  <si>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</si>
  <si>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</si>
  <si>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</si>
  <si>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</si>
  <si>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</si>
  <si>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</si>
  <si>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</si>
  <si>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</si>
  <si>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</si>
  <si>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</si>
  <si>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</si>
  <si>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</si>
  <si>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</si>
  <si>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</si>
  <si>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</si>
  <si>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</si>
  <si>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</si>
  <si>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</si>
  <si>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</si>
  <si>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</si>
  <si>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</si>
  <si>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</si>
  <si>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</si>
  <si>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</si>
  <si>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</si>
  <si>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</si>
  <si>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</si>
  <si>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</si>
  <si>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</si>
  <si>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</si>
  <si>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</si>
  <si>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</si>
  <si>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</si>
  <si>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</si>
  <si>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</si>
  <si>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</si>
  <si>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</si>
  <si>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</si>
  <si>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</si>
  <si>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</si>
  <si>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</si>
  <si>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</si>
  <si>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</si>
  <si>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</si>
  <si>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</si>
  <si>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</si>
  <si>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</si>
  <si>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</si>
  <si>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</si>
  <si>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</si>
  <si>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</si>
  <si>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</si>
  <si>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</si>
  <si>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</si>
  <si>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</si>
  <si>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</si>
  <si>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</si>
  <si>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</si>
  <si>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</si>
  <si>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</si>
  <si>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</si>
  <si>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</si>
  <si>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</si>
  <si>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</si>
  <si>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</si>
  <si>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</si>
  <si>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</si>
  <si>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</si>
  <si>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</si>
  <si>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</si>
  <si>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</si>
  <si>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</si>
  <si>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</si>
  <si>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</si>
  <si>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</si>
  <si>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</si>
  <si>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</si>
  <si>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</si>
  <si>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</si>
  <si>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</si>
  <si>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</si>
  <si>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</si>
  <si>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</si>
  <si>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</si>
  <si>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</si>
  <si>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</si>
  <si>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</si>
  <si>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</si>
  <si>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</si>
  <si>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</si>
  <si>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</si>
  <si>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</si>
  <si>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</si>
  <si>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</si>
  <si>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</si>
  <si>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</si>
  <si>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</si>
  <si>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</si>
  <si>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</si>
  <si>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</si>
  <si>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</si>
  <si>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</si>
  <si>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</si>
  <si>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</si>
  <si>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</si>
  <si>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</si>
  <si>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</si>
  <si>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</si>
  <si>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</si>
  <si>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</si>
  <si>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</si>
  <si>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</si>
  <si>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</si>
  <si>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</si>
  <si>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</si>
  <si>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</si>
  <si>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</si>
  <si>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</si>
  <si>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</si>
  <si>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</si>
  <si>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</si>
  <si>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</si>
  <si>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</si>
  <si>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</si>
  <si>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</si>
  <si>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</si>
  <si>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</si>
  <si>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</si>
  <si>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</si>
  <si>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</si>
  <si>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</si>
  <si>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</si>
  <si>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</si>
  <si>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</si>
  <si>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</si>
  <si>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</si>
  <si>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</si>
  <si>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</si>
  <si>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</si>
  <si>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</si>
  <si>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</si>
  <si>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</si>
  <si>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</si>
  <si>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</si>
  <si>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</si>
  <si>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</si>
  <si>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</si>
  <si>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</si>
  <si>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</si>
  <si>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</si>
  <si>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</si>
  <si>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</si>
  <si>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</si>
  <si>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</si>
  <si>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</si>
  <si>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</si>
  <si>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</si>
  <si>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</si>
  <si>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</si>
  <si>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</si>
  <si>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</si>
  <si>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</si>
  <si>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</si>
  <si>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</si>
  <si>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</si>
  <si>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</si>
  <si>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</si>
  <si>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</si>
  <si>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</si>
  <si>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</si>
  <si>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</si>
  <si>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</si>
  <si>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</si>
  <si>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</si>
  <si>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</si>
  <si>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</si>
  <si>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</si>
  <si>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</si>
  <si>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</si>
  <si>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</si>
  <si>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</si>
  <si>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</si>
  <si>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</si>
  <si>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</si>
  <si>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</si>
  <si>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</si>
  <si>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</si>
  <si>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</si>
  <si>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</si>
  <si>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</si>
  <si>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</si>
  <si>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</si>
  <si>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</si>
  <si>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</si>
  <si>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</si>
  <si>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</si>
  <si>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</si>
  <si>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</si>
  <si>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</si>
  <si>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</si>
  <si>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</si>
  <si>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</si>
  <si>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</si>
  <si>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</si>
  <si>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</si>
  <si>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</si>
  <si>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</si>
  <si>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</si>
  <si>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</si>
  <si>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</si>
  <si>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</si>
  <si>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</si>
  <si>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</si>
  <si>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</si>
  <si>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</si>
  <si>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</si>
  <si>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</si>
  <si>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</si>
  <si>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</si>
  <si>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</si>
  <si>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</si>
  <si>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</si>
  <si>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</si>
  <si>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</si>
  <si>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</si>
  <si>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</si>
  <si>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</si>
  <si>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</si>
  <si>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</si>
  <si>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</si>
  <si>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</si>
  <si>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</si>
  <si>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</si>
  <si>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</si>
  <si>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</si>
  <si>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</si>
  <si>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</si>
  <si>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</si>
  <si>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</si>
  <si>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</si>
  <si>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</si>
  <si>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</si>
  <si>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</si>
  <si>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</si>
  <si>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</si>
  <si>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</si>
  <si>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</si>
  <si>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</si>
  <si>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</si>
  <si>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</si>
  <si>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</si>
  <si>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</si>
  <si>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</si>
  <si>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</si>
  <si>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</si>
  <si>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</si>
  <si>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</si>
  <si>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</si>
  <si>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</si>
  <si>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</si>
  <si>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</si>
  <si>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</si>
  <si>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</si>
  <si>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</si>
  <si>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</si>
  <si>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</si>
  <si>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</si>
  <si>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</si>
  <si>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</si>
  <si>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</si>
  <si>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</si>
  <si>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</si>
  <si>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</si>
  <si>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</si>
  <si>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</si>
  <si>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</si>
  <si>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</si>
  <si>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</si>
  <si>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</si>
  <si>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</si>
  <si>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</si>
  <si>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</si>
  <si>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</si>
  <si>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</si>
  <si>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</si>
  <si>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</si>
  <si>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</si>
  <si>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</si>
  <si>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</si>
  <si>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</si>
  <si>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</si>
  <si>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</si>
  <si>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</si>
  <si>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</si>
  <si>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</si>
  <si>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</si>
  <si>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</si>
  <si>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</si>
  <si>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</si>
  <si>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</si>
  <si>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</si>
  <si>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</si>
  <si>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</si>
  <si>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</si>
  <si>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</si>
  <si>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</si>
  <si>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</si>
  <si>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</si>
  <si>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</si>
  <si>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</si>
  <si>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</si>
  <si>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</si>
  <si>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</si>
  <si>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</si>
  <si>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</si>
  <si>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</si>
  <si>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</si>
  <si>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</si>
  <si>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</si>
  <si>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</si>
  <si>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</si>
  <si>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</si>
  <si>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</si>
  <si>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</si>
  <si>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</si>
  <si>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</si>
  <si>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</si>
  <si>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</si>
  <si>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</si>
  <si>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</si>
  <si>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</si>
  <si>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</si>
  <si>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</si>
  <si>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</si>
  <si>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</si>
  <si>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</si>
  <si>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</si>
  <si>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</si>
  <si>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</si>
  <si>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</si>
  <si>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</si>
  <si>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</si>
  <si>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</si>
  <si>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</si>
  <si>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</si>
  <si>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</si>
  <si>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</si>
  <si>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</si>
  <si>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</si>
  <si>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</si>
  <si>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</si>
  <si>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</si>
  <si>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</si>
  <si>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</si>
  <si>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</si>
  <si>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</si>
  <si>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</si>
  <si>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</si>
  <si>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</si>
  <si>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</si>
  <si>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</si>
  <si>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</si>
  <si>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</si>
  <si>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</si>
  <si>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</si>
  <si>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</si>
  <si>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</si>
  <si>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</si>
  <si>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</si>
  <si>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</si>
  <si>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</si>
  <si>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</si>
  <si>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</si>
  <si>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</si>
  <si>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</si>
  <si>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</si>
  <si>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</si>
  <si>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</si>
  <si>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</si>
  <si>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</si>
  <si>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</si>
  <si>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</si>
  <si>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</si>
  <si>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</si>
  <si>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</si>
  <si>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</si>
  <si>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</si>
  <si>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</si>
  <si>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</si>
  <si>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</si>
  <si>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</si>
  <si>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</si>
  <si>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</si>
  <si>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</si>
  <si>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</si>
  <si>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</si>
  <si>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</si>
  <si>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</si>
  <si>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</si>
  <si>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</si>
  <si>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</si>
  <si>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</si>
  <si>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</si>
  <si>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</si>
  <si>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</si>
  <si>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</si>
  <si>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</si>
  <si>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</si>
  <si>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</si>
  <si>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</si>
  <si>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</si>
  <si>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</si>
  <si>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</si>
  <si>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</si>
  <si>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</si>
  <si>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</si>
  <si>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</si>
  <si>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</si>
  <si>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</si>
  <si>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</si>
  <si>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</si>
  <si>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</si>
  <si>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</si>
  <si>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</si>
  <si>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</si>
  <si>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</si>
  <si>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</si>
  <si>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</si>
  <si>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</si>
  <si>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</si>
  <si>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</si>
  <si>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</si>
  <si>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</si>
  <si>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</si>
  <si>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</si>
  <si>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</si>
  <si>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</si>
  <si>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</si>
  <si>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</si>
  <si>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</si>
  <si>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</si>
  <si>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</si>
  <si>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</si>
  <si>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</si>
  <si>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</si>
  <si>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</si>
  <si>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</si>
  <si>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</si>
  <si>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</si>
  <si>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</si>
  <si>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</si>
  <si>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</si>
  <si>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</si>
  <si>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</si>
  <si>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</si>
  <si>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</si>
  <si>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</si>
  <si>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</si>
  <si>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</si>
  <si>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</si>
  <si>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</si>
  <si>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</si>
  <si>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</si>
  <si>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</si>
  <si>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</si>
  <si>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</si>
  <si>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</si>
  <si>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</si>
  <si>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</si>
  <si>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</si>
  <si>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</si>
  <si>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</si>
  <si>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</si>
  <si>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</si>
  <si>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</si>
  <si>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</si>
  <si>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</si>
  <si>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</si>
  <si>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</si>
  <si>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</si>
  <si>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</si>
  <si>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</si>
  <si>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</si>
  <si>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</si>
  <si>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</si>
  <si>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</si>
  <si>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</si>
  <si>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</si>
  <si>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</si>
  <si>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</si>
  <si>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</si>
  <si>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</si>
  <si>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</si>
  <si>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</si>
  <si>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</si>
  <si>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</si>
  <si>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</si>
  <si>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</si>
  <si>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</si>
  <si>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</si>
  <si>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</si>
  <si>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</si>
  <si>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</si>
  <si>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</si>
  <si>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</si>
  <si>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</si>
  <si>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</si>
  <si>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</si>
  <si>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</si>
  <si>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</si>
  <si>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</si>
  <si>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</si>
  <si>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</si>
  <si>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</si>
  <si>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</si>
  <si>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</si>
  <si>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</si>
  <si>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</si>
  <si>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</si>
  <si>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</si>
  <si>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</si>
  <si>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</si>
  <si>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</si>
  <si>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</si>
  <si>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</si>
  <si>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</si>
  <si>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</si>
  <si>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</si>
  <si>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</si>
  <si>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</si>
  <si>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</si>
  <si>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</si>
  <si>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</si>
  <si>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</si>
  <si>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</si>
  <si>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</si>
  <si>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</si>
  <si>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</si>
  <si>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</si>
  <si>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</si>
  <si>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</si>
  <si>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</si>
  <si>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</si>
  <si>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</si>
  <si>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</si>
  <si>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</si>
  <si>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</si>
  <si>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</si>
  <si>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</si>
  <si>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</si>
  <si>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</si>
  <si>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</si>
  <si>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</si>
  <si>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</si>
  <si>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</si>
  <si>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</si>
  <si>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</si>
  <si>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</si>
  <si>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</si>
  <si>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</si>
  <si>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</si>
  <si>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</si>
  <si>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</si>
  <si>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</si>
  <si>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</si>
  <si>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</si>
  <si>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</si>
  <si>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</si>
  <si>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</si>
  <si>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</si>
  <si>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</si>
  <si>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</si>
  <si>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</si>
  <si>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</si>
  <si>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</si>
  <si>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</si>
  <si>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</si>
  <si>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</si>
  <si>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</si>
  <si>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</si>
  <si>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</si>
  <si>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</si>
  <si>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</si>
  <si>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</si>
  <si>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</si>
  <si>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</si>
  <si>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</si>
  <si>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</si>
  <si>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</si>
  <si>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</si>
  <si>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</si>
  <si>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</si>
  <si>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</si>
  <si>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</si>
  <si>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</si>
  <si>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</si>
  <si>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</si>
  <si>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</si>
  <si>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</si>
  <si>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</si>
  <si>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</si>
  <si>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</si>
  <si>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</si>
  <si>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</si>
  <si>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</si>
  <si>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</si>
  <si>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</si>
  <si>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</si>
  <si>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</si>
  <si>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</si>
  <si>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</si>
  <si>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</si>
  <si>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</si>
  <si>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</si>
  <si>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</si>
  <si>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</si>
  <si>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</si>
  <si>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</si>
  <si>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</si>
  <si>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</si>
  <si>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</si>
  <si>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</si>
  <si>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</si>
  <si>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</si>
  <si>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</si>
  <si>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</si>
  <si>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</si>
  <si>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</si>
  <si>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</si>
  <si>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</si>
  <si>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</si>
  <si>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</si>
  <si>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</si>
  <si>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</si>
  <si>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</si>
  <si>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</si>
  <si>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</si>
  <si>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</si>
  <si>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</si>
  <si>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</si>
  <si>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</si>
  <si>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</si>
  <si>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</si>
  <si>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</si>
  <si>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</si>
  <si>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</si>
  <si>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</si>
  <si>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</si>
  <si>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</si>
  <si>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</si>
  <si>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</si>
  <si>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</si>
  <si>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</si>
  <si>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</si>
  <si>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</si>
  <si>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</si>
  <si>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</si>
  <si>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</si>
  <si>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</si>
  <si>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</si>
  <si>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</si>
  <si>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</si>
  <si>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</si>
  <si>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</si>
  <si>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</si>
  <si>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</si>
  <si>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</si>
  <si>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</si>
  <si>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</si>
  <si>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</si>
  <si>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</si>
  <si>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</si>
  <si>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</si>
  <si>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</si>
  <si>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</si>
  <si>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</si>
  <si>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</si>
  <si>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</si>
  <si>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</si>
  <si>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</si>
  <si>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</si>
  <si>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</si>
  <si>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</si>
  <si>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</si>
  <si>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</si>
  <si>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</si>
  <si>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</si>
  <si>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</si>
  <si>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</si>
  <si>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</si>
  <si>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</si>
  <si>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</si>
  <si>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</si>
  <si>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</si>
  <si>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</si>
  <si>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</si>
  <si>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</si>
  <si>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</si>
  <si>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</si>
  <si>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</si>
  <si>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</si>
  <si>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</si>
  <si>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</si>
  <si>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</si>
  <si>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</si>
  <si>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</si>
  <si>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</si>
  <si>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</si>
  <si>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</si>
  <si>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</si>
  <si>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</si>
  <si>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</si>
  <si>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</si>
  <si>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</si>
  <si>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</si>
  <si>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</si>
  <si>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</si>
  <si>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</si>
  <si>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</si>
  <si>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</si>
  <si>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</si>
  <si>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</si>
  <si>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</si>
  <si>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</si>
  <si>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</si>
  <si>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</si>
  <si>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</si>
  <si>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</si>
  <si>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</si>
  <si>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</si>
  <si>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</si>
  <si>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</si>
  <si>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</si>
  <si>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</si>
  <si>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</si>
  <si>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</si>
  <si>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</si>
  <si>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</si>
  <si>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</si>
  <si>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</si>
  <si>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</si>
  <si>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</si>
  <si>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</si>
  <si>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</si>
  <si>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</si>
  <si>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</si>
  <si>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</si>
  <si>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</si>
  <si>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</si>
  <si>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</si>
  <si>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</si>
  <si>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</si>
  <si>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</si>
  <si>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</si>
  <si>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</si>
  <si>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</si>
  <si>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</si>
  <si>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</si>
  <si>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</si>
  <si>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</si>
  <si>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</si>
  <si>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</si>
  <si>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</si>
  <si>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</si>
  <si>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</si>
  <si>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</si>
  <si>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</si>
  <si>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</si>
  <si>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</si>
  <si>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</si>
  <si>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</si>
  <si>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</si>
  <si>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</si>
  <si>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</si>
  <si>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</si>
  <si>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</si>
  <si>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</si>
  <si>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</si>
  <si>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</si>
  <si>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</si>
  <si>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</si>
  <si>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</si>
  <si>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</si>
  <si>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</si>
  <si>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</si>
  <si>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</si>
  <si>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</si>
  <si>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</si>
  <si>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</si>
  <si>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</si>
  <si>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</si>
  <si>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</si>
  <si>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</si>
  <si>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</si>
  <si>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</si>
  <si>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</si>
  <si>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</si>
  <si>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</si>
  <si>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</si>
  <si>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</si>
  <si>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</si>
  <si>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</si>
  <si>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</si>
  <si>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</si>
  <si>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</si>
  <si>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</si>
  <si>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</si>
  <si>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</si>
  <si>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</si>
  <si>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</si>
  <si>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</si>
  <si>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</si>
  <si>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</si>
  <si>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</si>
  <si>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</si>
  <si>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</si>
  <si>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</si>
  <si>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</si>
  <si>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</si>
  <si>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</si>
  <si>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</si>
  <si>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</si>
  <si>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</si>
  <si>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</si>
  <si>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</si>
  <si>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</si>
  <si>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</si>
  <si>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</si>
  <si>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</si>
  <si>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</si>
  <si>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</si>
  <si>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</si>
  <si>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</si>
  <si>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</si>
  <si>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</si>
  <si>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</si>
  <si>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</si>
  <si>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</si>
  <si>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</si>
  <si>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</si>
  <si>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</si>
  <si>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</si>
  <si>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</si>
  <si>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</si>
  <si>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</si>
  <si>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</si>
  <si>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</si>
  <si>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</si>
  <si>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</si>
  <si>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</si>
  <si>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</si>
  <si>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</si>
  <si>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</si>
  <si>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</si>
  <si>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</si>
  <si>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</si>
  <si>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</si>
  <si>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</si>
  <si>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</si>
  <si>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</si>
  <si>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</si>
  <si>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</si>
  <si>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</si>
  <si>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</si>
  <si>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</si>
  <si>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</si>
  <si>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</si>
  <si>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</si>
  <si>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</si>
  <si>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</si>
  <si>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</si>
  <si>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</si>
  <si>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</si>
  <si>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</si>
  <si>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</si>
  <si>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</si>
  <si>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</si>
  <si>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</si>
  <si>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</si>
  <si>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</si>
  <si>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</si>
  <si>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</si>
  <si>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</si>
  <si>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</si>
  <si>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</si>
  <si>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</si>
  <si>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</si>
  <si>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</si>
  <si>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</si>
  <si>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</si>
  <si>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</si>
  <si>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</si>
  <si>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</si>
  <si>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</si>
  <si>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</si>
  <si>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</si>
  <si>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</si>
  <si>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</si>
  <si>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</si>
  <si>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</si>
  <si>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</si>
  <si>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</si>
  <si>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</si>
  <si>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</si>
  <si>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</si>
  <si>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</si>
  <si>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</si>
  <si>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</si>
  <si>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</si>
  <si>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</si>
  <si>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</si>
  <si>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</si>
  <si>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</si>
  <si>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</si>
  <si>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</si>
  <si>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</si>
  <si>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</si>
  <si>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</si>
  <si>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</si>
  <si>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</si>
  <si>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</si>
  <si>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</si>
  <si>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</si>
  <si>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</si>
  <si>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</si>
  <si>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</si>
  <si>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</si>
  <si>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</si>
  <si>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</si>
  <si>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</si>
  <si>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</si>
  <si>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</si>
  <si>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</si>
  <si>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</si>
  <si>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</si>
  <si>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</si>
  <si>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</si>
  <si>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</si>
  <si>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</si>
  <si>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</si>
  <si>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</si>
  <si>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</si>
  <si>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</si>
  <si>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</si>
  <si>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</si>
  <si>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</si>
  <si>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</si>
  <si>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</si>
  <si>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</si>
  <si>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</si>
  <si>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</si>
  <si>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</si>
  <si>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</si>
  <si>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</si>
  <si>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</si>
  <si>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</si>
  <si>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</si>
  <si>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</si>
  <si>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</si>
  <si>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</si>
  <si>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</si>
  <si>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</si>
  <si>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</si>
  <si>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</si>
  <si>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</si>
  <si>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</si>
  <si>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</si>
  <si>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</si>
  <si>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</si>
  <si>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</si>
  <si>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</si>
  <si>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</si>
  <si>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</si>
  <si>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</si>
  <si>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</si>
  <si>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</si>
  <si>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</si>
  <si>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</si>
  <si>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</si>
  <si>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</si>
  <si>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</si>
  <si>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</si>
  <si>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</si>
  <si>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</si>
  <si>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</si>
  <si>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</si>
  <si>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</si>
  <si>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</si>
  <si>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</si>
  <si>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</si>
  <si>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</si>
  <si>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</si>
  <si>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</si>
  <si>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</si>
  <si>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</si>
  <si>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</si>
  <si>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</si>
  <si>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</si>
  <si>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</si>
  <si>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</si>
  <si>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</si>
  <si>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</si>
  <si>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</si>
  <si>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</si>
  <si>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</si>
  <si>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</si>
  <si>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</si>
  <si>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</si>
  <si>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</si>
  <si>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</si>
  <si>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</si>
  <si>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</si>
  <si>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</si>
  <si>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</si>
  <si>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</si>
  <si>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</si>
  <si>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</si>
  <si>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</si>
  <si>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</si>
  <si>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</si>
  <si>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</si>
  <si>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</si>
  <si>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</si>
  <si>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</si>
  <si>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</si>
  <si>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</si>
  <si>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</si>
  <si>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</si>
  <si>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</si>
  <si>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</si>
  <si>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</si>
  <si>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</si>
  <si>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</si>
  <si>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</si>
  <si>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</si>
  <si>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</si>
  <si>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</si>
  <si>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</si>
  <si>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</si>
  <si>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</si>
  <si>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</si>
  <si>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</si>
  <si>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</si>
  <si>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</si>
  <si>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</si>
  <si>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</si>
  <si>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</si>
  <si>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</si>
  <si>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</si>
  <si>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</si>
  <si>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</si>
  <si>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</si>
  <si>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</si>
  <si>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</si>
  <si>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</si>
  <si>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</si>
  <si>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</si>
  <si>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</si>
  <si>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</si>
  <si>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</si>
  <si>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</si>
  <si>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</si>
  <si>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</si>
  <si>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</si>
  <si>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</si>
  <si>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</si>
  <si>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</si>
  <si>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</si>
  <si>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</si>
  <si>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</si>
  <si>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</si>
  <si>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</si>
  <si>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</si>
  <si>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</si>
  <si>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</si>
  <si>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</si>
  <si>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</si>
  <si>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</si>
  <si>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</si>
  <si>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</si>
  <si>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</si>
  <si>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</si>
  <si>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</si>
  <si>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</si>
  <si>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</si>
  <si>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</si>
  <si>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</si>
  <si>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</si>
  <si>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</si>
  <si>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</si>
  <si>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</si>
  <si>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</si>
  <si>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</si>
  <si>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</si>
  <si>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</si>
  <si>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</si>
  <si>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</si>
  <si>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</si>
  <si>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</si>
  <si>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</si>
  <si>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</si>
  <si>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</si>
  <si>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</si>
  <si>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</si>
  <si>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</si>
  <si>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</si>
  <si>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</si>
  <si>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</si>
  <si>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</si>
  <si>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</si>
  <si>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</si>
  <si>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</si>
  <si>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</si>
  <si>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</si>
  <si>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</si>
  <si>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</si>
  <si>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</si>
  <si>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</si>
  <si>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</si>
  <si>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</si>
  <si>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</si>
  <si>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</si>
  <si>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</si>
  <si>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</si>
  <si>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</si>
  <si>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</si>
  <si>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</si>
  <si>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</si>
  <si>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</si>
  <si>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</si>
  <si>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</si>
  <si>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</si>
  <si>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</si>
  <si>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</si>
  <si>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</si>
  <si>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</si>
  <si>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</si>
  <si>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</si>
  <si>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</si>
  <si>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</si>
  <si>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</si>
  <si>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</si>
  <si>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</si>
  <si>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</si>
  <si>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</si>
  <si>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</si>
  <si>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</si>
  <si>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</si>
  <si>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</si>
  <si>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</si>
  <si>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</si>
  <si>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</si>
  <si>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</si>
  <si>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</si>
  <si>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</si>
  <si>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</si>
  <si>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</si>
  <si>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</si>
  <si>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</si>
  <si>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</si>
  <si>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</si>
  <si>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</si>
  <si>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</si>
  <si>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</si>
  <si>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</si>
  <si>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</si>
  <si>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</si>
  <si>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</si>
  <si>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</si>
  <si>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</si>
  <si>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</si>
  <si>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</si>
  <si>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</si>
  <si>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</si>
  <si>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</si>
  <si>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</si>
  <si>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</si>
  <si>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</si>
  <si>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</si>
  <si>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</si>
  <si>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</si>
  <si>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</si>
  <si>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</si>
  <si>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</si>
  <si>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</si>
  <si>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</si>
  <si>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</si>
  <si>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</si>
  <si>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</si>
  <si>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</si>
  <si>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</si>
  <si>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</si>
  <si>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</si>
  <si>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</si>
  <si>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</si>
  <si>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</si>
  <si>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</si>
  <si>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</si>
  <si>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</si>
  <si>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</si>
  <si>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</si>
  <si>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</si>
  <si>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</si>
  <si>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</si>
  <si>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</si>
  <si>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</si>
  <si>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</si>
  <si>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</si>
  <si>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</si>
  <si>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</si>
  <si>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</si>
  <si>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</si>
  <si>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</si>
  <si>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</si>
  <si>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</si>
  <si>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</si>
  <si>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</si>
  <si>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</si>
  <si>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</si>
  <si>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</si>
  <si>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</si>
  <si>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</si>
  <si>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</si>
  <si>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</si>
  <si>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</si>
  <si>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</si>
  <si>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</si>
  <si>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</si>
  <si>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</si>
  <si>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</si>
  <si>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</si>
  <si>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</si>
  <si>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</si>
  <si>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</si>
  <si>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</si>
  <si>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</si>
  <si>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</si>
  <si>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</si>
  <si>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</si>
  <si>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</si>
  <si>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</si>
  <si>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</si>
  <si>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</si>
  <si>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</si>
  <si>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</si>
  <si>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</si>
  <si>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</si>
  <si>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</si>
  <si>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</si>
  <si>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</si>
  <si>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</si>
  <si>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</si>
  <si>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</si>
  <si>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</si>
  <si>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</si>
  <si>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</si>
  <si>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</si>
  <si>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</si>
  <si>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</si>
  <si>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</si>
  <si>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</si>
  <si>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</si>
  <si>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</si>
  <si>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</si>
  <si>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</si>
  <si>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</si>
  <si>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</si>
  <si>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</si>
  <si>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</si>
  <si>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</si>
  <si>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</si>
  <si>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</si>
  <si>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</si>
  <si>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</si>
  <si>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</si>
  <si>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</si>
  <si>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</si>
  <si>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</si>
  <si>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</si>
  <si>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</si>
  <si>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</si>
  <si>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</si>
  <si>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</si>
  <si>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</si>
  <si>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</si>
  <si>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</si>
  <si>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</si>
  <si>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</si>
  <si>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</si>
  <si>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</si>
  <si>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</si>
  <si>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</si>
  <si>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</si>
  <si>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</si>
  <si>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</si>
  <si>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</si>
  <si>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</si>
  <si>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</si>
  <si>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</si>
  <si>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</si>
  <si>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</si>
  <si>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</si>
  <si>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</si>
  <si>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</si>
  <si>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</si>
  <si>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</si>
  <si>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</si>
  <si>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</si>
  <si>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</si>
  <si>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</si>
  <si>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</si>
  <si>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</si>
  <si>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</si>
  <si>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</si>
  <si>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</si>
  <si>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</si>
  <si>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</si>
  <si>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</si>
  <si>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</si>
  <si>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</si>
  <si>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</si>
  <si>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</si>
  <si>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</si>
  <si>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</si>
  <si>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</si>
  <si>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</si>
  <si>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</si>
  <si>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</si>
  <si>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</si>
  <si>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</si>
  <si>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</si>
  <si>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</si>
  <si>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</si>
  <si>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</si>
  <si>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</si>
  <si>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</si>
  <si>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</si>
  <si>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</si>
  <si>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</si>
  <si>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</si>
  <si>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</si>
  <si>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</si>
  <si>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</si>
  <si>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</si>
  <si>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</si>
  <si>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</si>
  <si>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</si>
  <si>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</si>
  <si>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</si>
  <si>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</si>
  <si>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</si>
  <si>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</si>
  <si>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</si>
  <si>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</si>
  <si>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</si>
  <si>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</si>
  <si>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</si>
  <si>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</si>
  <si>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</si>
  <si>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</si>
  <si>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</si>
  <si>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</si>
  <si>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</si>
  <si>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</si>
  <si>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</si>
  <si>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</si>
  <si>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</si>
  <si>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</si>
  <si>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</si>
  <si>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</si>
  <si>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</si>
  <si>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</si>
  <si>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</si>
  <si>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</si>
  <si>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</si>
  <si>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</si>
  <si>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</si>
  <si>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</si>
  <si>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</si>
  <si>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</si>
  <si>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</si>
  <si>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</si>
  <si>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</si>
  <si>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</si>
  <si>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</si>
  <si>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</si>
  <si>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</si>
  <si>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</si>
  <si>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</si>
  <si>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</si>
  <si>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</si>
  <si>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</si>
  <si>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</si>
  <si>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</si>
  <si>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</si>
  <si>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</si>
  <si>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</si>
  <si>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</si>
  <si>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</si>
  <si>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</si>
  <si>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</si>
  <si>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</si>
  <si>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</si>
  <si>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</si>
  <si>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</si>
  <si>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</si>
  <si>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</si>
  <si>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</si>
  <si>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</si>
  <si>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</si>
  <si>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</si>
  <si>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</si>
  <si>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</si>
  <si>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</si>
  <si>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</si>
  <si>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</si>
  <si>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</si>
  <si>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</si>
  <si>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</si>
  <si>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</si>
  <si>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</si>
  <si>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</si>
  <si>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</si>
  <si>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</si>
  <si>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</si>
  <si>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</si>
  <si>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</si>
  <si>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</si>
  <si>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</si>
  <si>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</si>
  <si>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</si>
  <si>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</si>
  <si>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</si>
  <si>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</si>
  <si>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</si>
  <si>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</si>
  <si>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</si>
  <si>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</si>
  <si>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</si>
  <si>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</si>
  <si>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</si>
  <si>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</si>
  <si>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</si>
  <si>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</si>
  <si>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</si>
  <si>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</si>
  <si>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</si>
  <si>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</si>
  <si>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</si>
  <si>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</si>
  <si>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</si>
  <si>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</si>
  <si>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</si>
  <si>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</si>
  <si>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</si>
  <si>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</si>
  <si>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</si>
  <si>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</si>
  <si>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</si>
  <si>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</si>
  <si>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</si>
  <si>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</si>
  <si>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</si>
  <si>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</si>
  <si>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</si>
  <si>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</si>
  <si>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</si>
  <si>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</si>
  <si>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</si>
  <si>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</si>
  <si>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</si>
  <si>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</si>
  <si>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</si>
  <si>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</si>
  <si>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</si>
  <si>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</si>
  <si>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</si>
  <si>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</si>
  <si>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</si>
  <si>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</si>
  <si>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</si>
  <si>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</si>
  <si>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</si>
  <si>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</si>
  <si>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</si>
  <si>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</si>
  <si>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</si>
  <si>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</si>
  <si>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</si>
  <si>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</si>
  <si>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</si>
  <si>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</si>
  <si>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</si>
  <si>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</si>
  <si>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</si>
  <si>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</si>
  <si>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</si>
  <si>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</si>
  <si>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</si>
  <si>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</si>
  <si>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</si>
  <si>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</si>
  <si>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</si>
  <si>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</si>
  <si>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</si>
  <si>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</si>
  <si>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</si>
  <si>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</si>
  <si>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</si>
  <si>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</si>
  <si>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</si>
  <si>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</si>
  <si>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</si>
  <si>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</si>
  <si>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</si>
  <si>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</si>
  <si>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</si>
  <si>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</si>
  <si>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</si>
  <si>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</si>
  <si>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</si>
  <si>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</si>
  <si>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</si>
  <si>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</si>
  <si>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</si>
  <si>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</si>
  <si>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</si>
  <si>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</si>
  <si>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</si>
  <si>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</si>
  <si>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</si>
  <si>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</si>
  <si>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</si>
  <si>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</si>
  <si>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</si>
  <si>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</si>
  <si>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</si>
  <si>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</si>
  <si>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</si>
  <si>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</si>
  <si>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</si>
  <si>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</si>
  <si>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</si>
  <si>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</si>
  <si>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</si>
  <si>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</si>
  <si>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</si>
  <si>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</si>
  <si>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</si>
  <si>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</si>
  <si>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</si>
  <si>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</si>
  <si>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</si>
  <si>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</si>
  <si>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</si>
  <si>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</si>
  <si>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</si>
  <si>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</si>
  <si>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</si>
  <si>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</si>
  <si>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</si>
  <si>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</si>
  <si>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</si>
  <si>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</si>
  <si>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</si>
  <si>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</si>
  <si>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</si>
  <si>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</si>
  <si>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</si>
  <si>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</si>
  <si>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</si>
  <si>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</si>
  <si>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</si>
  <si>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</si>
  <si>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</si>
  <si>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</si>
  <si>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</si>
  <si>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</si>
  <si>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</si>
  <si>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</si>
  <si>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</si>
  <si>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</si>
  <si>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</si>
  <si>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</si>
  <si>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</si>
  <si>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</si>
  <si>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</si>
  <si>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</si>
  <si>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</si>
  <si>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</si>
  <si>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</si>
  <si>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</si>
  <si>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</si>
  <si>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</si>
  <si>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</si>
  <si>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</si>
  <si>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</si>
  <si>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</si>
  <si>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</si>
  <si>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</si>
  <si>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</si>
  <si>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</si>
  <si>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</si>
  <si>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</si>
  <si>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</si>
  <si>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</si>
  <si>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</si>
  <si>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</si>
  <si>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</si>
  <si>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</si>
  <si>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</si>
  <si>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</si>
  <si>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</si>
  <si>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</si>
  <si>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</si>
  <si>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</si>
  <si>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</si>
  <si>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</si>
  <si>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</si>
  <si>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</si>
  <si>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</si>
  <si>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</si>
  <si>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</si>
  <si>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</si>
  <si>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</si>
  <si>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</si>
  <si>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</si>
  <si>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</si>
  <si>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</si>
  <si>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</si>
  <si>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</si>
  <si>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</si>
  <si>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</si>
  <si>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</si>
  <si>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</si>
  <si>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</si>
  <si>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</si>
  <si>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</si>
  <si>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</si>
  <si>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</si>
  <si>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</si>
  <si>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</si>
  <si>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</si>
  <si>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</si>
  <si>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</si>
  <si>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</si>
  <si>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</si>
  <si>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</si>
  <si>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</si>
  <si>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</si>
  <si>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</si>
  <si>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</si>
  <si>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</si>
  <si>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</si>
  <si>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</si>
  <si>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</si>
  <si>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</si>
  <si>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</si>
  <si>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</si>
  <si>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</si>
  <si>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</si>
  <si>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</si>
  <si>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</si>
  <si>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</si>
  <si>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</si>
  <si>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</si>
  <si>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</si>
  <si>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</si>
  <si>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</si>
  <si>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</si>
  <si>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</si>
  <si>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</si>
  <si>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</si>
  <si>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</si>
  <si>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</si>
  <si>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</si>
  <si>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</si>
  <si>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</si>
  <si>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</si>
  <si>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</si>
  <si>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</si>
  <si>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</si>
  <si>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</si>
  <si>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</si>
  <si>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</si>
  <si>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</si>
  <si>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</si>
  <si>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</si>
  <si>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</si>
  <si>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</si>
  <si>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</si>
  <si>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</si>
  <si>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</si>
  <si>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</si>
  <si>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</si>
  <si>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</si>
  <si>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</si>
  <si>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</si>
  <si>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</si>
  <si>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</si>
  <si>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</si>
  <si>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</si>
  <si>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</si>
  <si>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</si>
  <si>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</si>
  <si>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</si>
  <si>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</si>
  <si>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</si>
  <si>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</si>
  <si>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</si>
  <si>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</si>
  <si>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</si>
  <si>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</si>
  <si>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</si>
  <si>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</si>
  <si>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</si>
  <si>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</si>
  <si>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</si>
  <si>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</si>
  <si>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</si>
  <si>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</si>
  <si>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</si>
  <si>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</si>
  <si>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</si>
  <si>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</si>
  <si>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</si>
  <si>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</si>
  <si>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</si>
  <si>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</si>
  <si>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</si>
  <si>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</si>
  <si>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</si>
  <si>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</si>
  <si>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</si>
  <si>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</si>
  <si>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</si>
  <si>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</si>
  <si>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</si>
  <si>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</si>
  <si>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</si>
  <si>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</si>
  <si>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</si>
  <si>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</si>
  <si>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</si>
  <si>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</si>
  <si>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</si>
  <si>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</si>
  <si>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</si>
  <si>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</si>
  <si>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</si>
  <si>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</si>
  <si>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</si>
  <si>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</si>
  <si>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</si>
  <si>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</si>
  <si>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</si>
  <si>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</si>
  <si>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</si>
  <si>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</si>
  <si>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</si>
  <si>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</si>
  <si>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</si>
  <si>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</si>
  <si>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</si>
  <si>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</si>
  <si>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</si>
  <si>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</si>
  <si>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</si>
  <si>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</si>
  <si>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</si>
  <si>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</si>
  <si>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</si>
  <si>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</si>
  <si>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</si>
  <si>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</si>
  <si>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</si>
  <si>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</si>
  <si>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</si>
  <si>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</si>
  <si>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</si>
  <si>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</si>
  <si>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</si>
  <si>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</si>
  <si>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</si>
  <si>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</si>
  <si>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</si>
  <si>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</si>
  <si>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</si>
  <si>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</si>
  <si>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</si>
  <si>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</si>
  <si>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</si>
  <si>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</si>
  <si>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</si>
  <si>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</si>
  <si>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</si>
  <si>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</si>
  <si>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</si>
  <si>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</si>
  <si>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</si>
  <si>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</si>
  <si>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</si>
  <si>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</si>
  <si>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</si>
  <si>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</si>
  <si>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</si>
  <si>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</si>
  <si>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</si>
  <si>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</si>
  <si>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</si>
  <si>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</si>
  <si>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</si>
  <si>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</si>
  <si>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</si>
  <si>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</si>
  <si>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</si>
  <si>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</si>
  <si>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</si>
  <si>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</si>
  <si>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</si>
  <si>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</si>
  <si>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</si>
  <si>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</si>
  <si>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</si>
  <si>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</si>
  <si>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</si>
  <si>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</si>
  <si>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</si>
  <si>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</si>
  <si>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</si>
  <si>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</si>
  <si>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</si>
  <si>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</si>
  <si>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</si>
  <si>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</si>
  <si>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</si>
  <si>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</si>
  <si>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</si>
  <si>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</si>
  <si>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</si>
  <si>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</si>
  <si>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</si>
  <si>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</si>
  <si>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</si>
  <si>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</si>
  <si>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</si>
  <si>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</si>
  <si>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</si>
  <si>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</si>
  <si>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</si>
  <si>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</si>
  <si>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</si>
  <si>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</si>
  <si>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</si>
  <si>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</si>
  <si>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</si>
  <si>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</si>
  <si>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</si>
  <si>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</si>
  <si>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</si>
  <si>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</si>
  <si>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</si>
  <si>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</si>
  <si>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</si>
  <si>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</si>
  <si>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</si>
  <si>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</si>
  <si>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</si>
  <si>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</si>
  <si>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</si>
  <si>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</si>
  <si>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</si>
  <si>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</si>
  <si>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</si>
  <si>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</si>
  <si>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</si>
  <si>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</si>
  <si>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</si>
  <si>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</si>
  <si>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</si>
  <si>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</si>
  <si>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</si>
  <si>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</si>
  <si>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</si>
  <si>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</si>
  <si>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</si>
  <si>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</si>
  <si>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</si>
  <si>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</si>
  <si>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</si>
  <si>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</si>
  <si>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</si>
  <si>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</si>
  <si>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</si>
  <si>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</si>
  <si>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</si>
  <si>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</si>
  <si>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</si>
  <si>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</si>
  <si>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</si>
  <si>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</si>
  <si>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</si>
  <si>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</si>
  <si>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</si>
  <si>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</si>
  <si>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</si>
  <si>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</si>
  <si>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</si>
  <si>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</si>
  <si>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</si>
  <si>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</si>
  <si>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</si>
  <si>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</si>
  <si>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</si>
  <si>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</si>
  <si>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</si>
  <si>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</si>
  <si>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</si>
  <si>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</si>
  <si>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</si>
  <si>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</si>
  <si>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</si>
  <si>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</si>
  <si>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</si>
  <si>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</si>
  <si>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</si>
  <si>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</si>
  <si>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</si>
  <si>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</si>
  <si>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</si>
  <si>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</si>
  <si>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</si>
  <si>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</si>
  <si>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</si>
  <si>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</si>
  <si>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</si>
  <si>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</si>
  <si>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</si>
  <si>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</si>
  <si>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</si>
  <si>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</si>
  <si>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</si>
  <si>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</si>
  <si>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</si>
  <si>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</si>
  <si>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</si>
  <si>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</si>
  <si>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</si>
  <si>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</si>
  <si>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</si>
  <si>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</si>
  <si>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</si>
  <si>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</si>
  <si>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</si>
  <si>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</si>
  <si>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</si>
  <si>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</si>
  <si>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</si>
  <si>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</si>
  <si>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</si>
  <si>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</si>
  <si>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</si>
  <si>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</si>
  <si>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</si>
  <si>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</si>
  <si>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</si>
  <si>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</si>
  <si>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</si>
  <si>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</si>
  <si>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</si>
  <si>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</si>
  <si>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</si>
  <si>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</si>
  <si>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</si>
  <si>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</si>
  <si>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</si>
  <si>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</si>
  <si>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</si>
  <si>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</si>
  <si>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</si>
  <si>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</si>
  <si>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</si>
  <si>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</si>
  <si>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</si>
  <si>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</si>
  <si>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</si>
  <si>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</si>
  <si>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</si>
  <si>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</si>
  <si>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</si>
  <si>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</si>
  <si>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</si>
  <si>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</si>
  <si>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</si>
  <si>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</si>
  <si>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</si>
  <si>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</si>
  <si>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</si>
  <si>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</si>
  <si>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</si>
  <si>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</si>
  <si>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</si>
  <si>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</si>
  <si>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</si>
  <si>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</si>
  <si>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</si>
  <si>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</si>
  <si>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</si>
  <si>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</si>
  <si>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</si>
  <si>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</si>
  <si>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</si>
  <si>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</si>
  <si>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</si>
  <si>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</si>
  <si>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</si>
  <si>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</si>
  <si>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</si>
  <si>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</si>
  <si>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</si>
  <si>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</si>
  <si>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</si>
  <si>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</si>
  <si>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</si>
  <si>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</si>
  <si>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</si>
  <si>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</si>
  <si>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</si>
  <si>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</si>
  <si>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</si>
  <si>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</si>
  <si>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</si>
  <si>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</si>
  <si>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</si>
  <si>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</si>
  <si>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</si>
  <si>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</si>
  <si>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</si>
  <si>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</si>
  <si>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</si>
  <si>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</si>
  <si>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</si>
  <si>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</si>
  <si>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</si>
  <si>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</si>
  <si>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</si>
  <si>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</si>
  <si>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</si>
  <si>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</si>
  <si>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</si>
  <si>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</si>
  <si>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</si>
  <si>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</si>
  <si>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</si>
  <si>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</si>
  <si>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</si>
  <si>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</si>
  <si>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</si>
  <si>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</si>
  <si>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</si>
  <si>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</si>
  <si>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</si>
  <si>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</si>
  <si>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</si>
  <si>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</si>
  <si>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</si>
  <si>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</si>
  <si>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</si>
  <si>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</si>
  <si>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</si>
  <si>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</si>
  <si>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</si>
  <si>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</si>
  <si>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</si>
  <si>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</si>
  <si>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</si>
  <si>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</si>
  <si>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</si>
  <si>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</si>
  <si>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</si>
  <si>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</si>
  <si>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</si>
  <si>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</si>
  <si>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</si>
  <si>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</si>
  <si>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</si>
  <si>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</si>
  <si>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</si>
  <si>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</si>
  <si>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</si>
  <si>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</si>
  <si>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</si>
  <si>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</si>
  <si>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</si>
  <si>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</si>
  <si>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</si>
  <si>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</si>
  <si>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</si>
  <si>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</si>
  <si>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</si>
  <si>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</si>
  <si>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</si>
  <si>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</si>
  <si>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</si>
  <si>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</si>
  <si>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</si>
  <si>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</si>
  <si>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</si>
  <si>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</si>
  <si>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</si>
  <si>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</si>
  <si>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</si>
  <si>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</si>
  <si>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</si>
  <si>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</si>
  <si>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</si>
  <si>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</si>
  <si>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</si>
  <si>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</si>
  <si>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</si>
  <si>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</si>
  <si>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</si>
  <si>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</si>
  <si>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</si>
  <si>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</si>
  <si>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</si>
  <si>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</si>
  <si>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</si>
  <si>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</si>
  <si>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</si>
  <si>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</si>
  <si>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</si>
  <si>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</si>
  <si>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</si>
  <si>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</si>
  <si>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</si>
  <si>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</si>
  <si>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</si>
  <si>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</si>
  <si>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</si>
  <si>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</si>
  <si>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</si>
  <si>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</si>
  <si>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</si>
  <si>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</si>
  <si>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</si>
  <si>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</si>
  <si>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</si>
  <si>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</si>
  <si>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</si>
  <si>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</si>
  <si>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</si>
  <si>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</si>
  <si>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</si>
  <si>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</si>
  <si>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</si>
  <si>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</si>
  <si>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</si>
  <si>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</si>
  <si>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</si>
  <si>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</si>
  <si>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</si>
  <si>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</si>
  <si>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</si>
  <si>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</si>
  <si>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</si>
  <si>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</si>
  <si>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</si>
  <si>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</si>
  <si>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</si>
  <si>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</si>
  <si>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</si>
  <si>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</si>
  <si>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</si>
  <si>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</si>
  <si>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</si>
  <si>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</si>
  <si>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</si>
  <si>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</si>
  <si>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</si>
  <si>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</si>
  <si>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</si>
  <si>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</si>
  <si>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</si>
  <si>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</si>
  <si>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</si>
  <si>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</si>
  <si>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</si>
  <si>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</si>
  <si>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</si>
  <si>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</si>
  <si>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</si>
  <si>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</si>
  <si>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</si>
  <si>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</si>
  <si>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</si>
  <si>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</si>
  <si>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</si>
  <si>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</si>
  <si>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</si>
  <si>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</si>
  <si>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</si>
  <si>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</si>
  <si>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</si>
  <si>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</si>
  <si>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</si>
  <si>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</si>
  <si>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</si>
  <si>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</si>
  <si>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</si>
  <si>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</si>
  <si>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</si>
  <si>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</si>
  <si>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</si>
  <si>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</si>
  <si>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</si>
  <si>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</si>
  <si>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</si>
  <si>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</si>
  <si>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</si>
  <si>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</si>
  <si>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</si>
  <si>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</si>
  <si>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</si>
  <si>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</si>
  <si>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</si>
  <si>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</si>
  <si>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</si>
  <si>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</si>
  <si>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</si>
  <si>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</si>
  <si>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</si>
  <si>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</si>
  <si>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</si>
  <si>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</si>
  <si>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</si>
  <si>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</si>
  <si>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</si>
  <si>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</si>
  <si>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</si>
  <si>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</si>
  <si>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</si>
  <si>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</si>
  <si>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</si>
  <si>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</si>
  <si>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</si>
  <si>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</si>
  <si>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</si>
  <si>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</si>
  <si>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</si>
  <si>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</si>
  <si>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</si>
  <si>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</si>
  <si>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</si>
  <si>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</si>
  <si>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</si>
  <si>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</si>
  <si>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</si>
  <si>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</si>
  <si>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</si>
  <si>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</si>
  <si>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</si>
  <si>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</si>
  <si>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</si>
  <si>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</si>
  <si>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</si>
  <si>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</si>
  <si>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</si>
  <si>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</si>
  <si>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</si>
  <si>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</si>
  <si>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</si>
  <si>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</si>
  <si>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</si>
  <si>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</si>
  <si>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</si>
  <si>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</si>
  <si>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</si>
  <si>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</si>
  <si>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</si>
  <si>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</si>
  <si>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</si>
  <si>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</si>
  <si>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</si>
  <si>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</si>
  <si>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</si>
  <si>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</si>
  <si>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</si>
  <si>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</si>
  <si>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</si>
  <si>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</si>
  <si>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</si>
  <si>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</si>
  <si>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</si>
  <si>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</si>
  <si>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</si>
  <si>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</si>
  <si>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</si>
  <si>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</si>
  <si>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</si>
  <si>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</si>
  <si>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</si>
  <si>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</si>
  <si>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</si>
  <si>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</si>
  <si>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</si>
  <si>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</si>
  <si>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</si>
  <si>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</si>
  <si>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</si>
  <si>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</si>
  <si>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</si>
  <si>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</si>
  <si>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</si>
  <si>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</si>
  <si>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</si>
  <si>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</si>
  <si>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</si>
  <si>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</si>
  <si>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</si>
  <si>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</si>
  <si>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</si>
  <si>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</si>
  <si>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</si>
  <si>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</si>
  <si>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</si>
  <si>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</si>
  <si>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</si>
  <si>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</si>
  <si>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</si>
  <si>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</si>
  <si>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</si>
  <si>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</si>
  <si>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</si>
  <si>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</si>
  <si>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</si>
  <si>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</si>
  <si>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</si>
  <si>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</si>
  <si>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</si>
  <si>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</si>
  <si>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</si>
  <si>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</si>
  <si>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</si>
  <si>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</si>
  <si>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</si>
  <si>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</si>
  <si>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</si>
  <si>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</si>
  <si>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</si>
  <si>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</si>
  <si>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</si>
  <si>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</si>
  <si>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</si>
  <si>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</si>
  <si>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</si>
  <si>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</si>
  <si>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</si>
  <si>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</si>
  <si>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</si>
  <si>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</si>
  <si>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</si>
  <si>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</si>
  <si>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</si>
  <si>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</si>
  <si>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</si>
  <si>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</si>
  <si>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</si>
  <si>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</si>
  <si>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</si>
  <si>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</si>
  <si>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</si>
  <si>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</si>
  <si>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</si>
  <si>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</si>
  <si>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</si>
  <si>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</si>
  <si>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</si>
  <si>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</si>
  <si>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</si>
  <si>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</si>
  <si>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</si>
  <si>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</si>
  <si>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</si>
  <si>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</si>
  <si>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</si>
  <si>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</si>
  <si>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</si>
  <si>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</si>
  <si>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</si>
  <si>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</si>
  <si>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</si>
  <si>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</si>
  <si>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</si>
  <si>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</si>
  <si>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</si>
  <si>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</si>
  <si>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</si>
  <si>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</si>
  <si>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</si>
  <si>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</si>
  <si>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</si>
  <si>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</si>
  <si>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</si>
  <si>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</si>
  <si>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</si>
  <si>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</si>
  <si>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</si>
  <si>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</si>
  <si>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</si>
  <si>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</si>
  <si>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</si>
  <si>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</si>
  <si>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</si>
  <si>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</si>
  <si>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</si>
  <si>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</si>
  <si>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</si>
  <si>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</si>
  <si>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</si>
  <si>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</si>
  <si>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</si>
  <si>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</si>
  <si>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</si>
  <si>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</si>
  <si>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</si>
  <si>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</si>
  <si>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</si>
  <si>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</si>
  <si>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</si>
  <si>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</si>
  <si>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</si>
  <si>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</si>
  <si>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</si>
  <si>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</si>
  <si>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</si>
  <si>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</si>
  <si>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</si>
  <si>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</si>
  <si>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</si>
  <si>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</si>
  <si>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</si>
  <si>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</si>
  <si>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</si>
  <si>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</si>
  <si>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</si>
  <si>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</si>
  <si>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</si>
  <si>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</si>
  <si>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</si>
  <si>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</si>
  <si>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</si>
  <si>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</si>
  <si>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</si>
  <si>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</si>
  <si>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</si>
  <si>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</si>
  <si>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</si>
  <si>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</si>
  <si>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</si>
  <si>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</si>
  <si>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</si>
  <si>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</si>
  <si>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</si>
  <si>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</si>
  <si>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</si>
  <si>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</si>
  <si>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</si>
  <si>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</si>
  <si>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</si>
  <si>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</si>
  <si>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</si>
  <si>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</si>
  <si>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</si>
  <si>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</si>
  <si>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</si>
  <si>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</si>
  <si>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</si>
  <si>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</si>
  <si>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</si>
  <si>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</si>
  <si>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</si>
  <si>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</si>
  <si>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</si>
  <si>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</si>
  <si>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</si>
  <si>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</si>
  <si>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</si>
  <si>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</si>
  <si>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</si>
  <si>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</si>
  <si>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</si>
  <si>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</si>
  <si>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</si>
  <si>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</si>
  <si>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</si>
  <si>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</si>
  <si>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</si>
  <si>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</si>
  <si>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</si>
  <si>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</si>
  <si>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</si>
  <si>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</si>
  <si>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</si>
  <si>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</si>
  <si>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</si>
  <si>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</si>
  <si>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</si>
  <si>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</si>
  <si>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</si>
  <si>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</si>
  <si>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</si>
  <si>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</si>
  <si>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</si>
  <si>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</si>
  <si>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</si>
  <si>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</si>
  <si>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</si>
  <si>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</si>
  <si>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</si>
  <si>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</si>
  <si>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</si>
  <si>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</si>
  <si>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</si>
  <si>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</si>
  <si>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</si>
  <si>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</si>
  <si>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</si>
  <si>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</si>
  <si>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</si>
  <si>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</si>
  <si>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</si>
  <si>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</si>
  <si>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</si>
  <si>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</si>
  <si>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</si>
  <si>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</si>
  <si>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</si>
  <si>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</si>
  <si>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</si>
  <si>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</si>
  <si>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</si>
  <si>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</si>
  <si>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</si>
  <si>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</si>
  <si>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</si>
  <si>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</si>
  <si>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</si>
  <si>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</si>
  <si>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</si>
  <si>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</si>
  <si>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</si>
  <si>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</si>
  <si>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</si>
  <si>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</si>
  <si>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</si>
  <si>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</si>
  <si>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</si>
  <si>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</si>
  <si>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</si>
  <si>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</si>
  <si>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</si>
  <si>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</si>
  <si>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</si>
  <si>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</si>
  <si>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</si>
  <si>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</si>
  <si>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</si>
  <si>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</si>
  <si>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</si>
  <si>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</si>
  <si>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</si>
  <si>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</si>
  <si>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</si>
  <si>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</si>
  <si>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</si>
  <si>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</si>
  <si>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</si>
  <si>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</si>
  <si>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</si>
  <si>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</si>
  <si>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</si>
  <si>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</si>
  <si>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</si>
  <si>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</si>
  <si>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</si>
  <si>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</si>
  <si>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</si>
  <si>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</si>
  <si>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</si>
  <si>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</si>
  <si>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</si>
  <si>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</si>
  <si>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</si>
  <si>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</si>
  <si>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</si>
  <si>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</si>
  <si>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</si>
  <si>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</si>
  <si>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</si>
  <si>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</si>
  <si>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</si>
  <si>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</si>
  <si>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</si>
  <si>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</si>
  <si>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</si>
  <si>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</si>
  <si>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</si>
  <si>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</si>
  <si>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</si>
  <si>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</si>
  <si>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</si>
  <si>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</si>
  <si>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</si>
  <si>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</si>
  <si>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</si>
  <si>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</si>
  <si>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</si>
  <si>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</si>
  <si>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</si>
  <si>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</si>
  <si>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</si>
  <si>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</si>
  <si>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</si>
  <si>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</si>
  <si>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</si>
  <si>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</si>
  <si>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</si>
  <si>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</si>
  <si>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</si>
  <si>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</si>
  <si>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</si>
  <si>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</si>
  <si>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</si>
  <si>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</si>
  <si>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</si>
  <si>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</si>
  <si>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</si>
  <si>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</si>
  <si>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</si>
  <si>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</si>
  <si>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</si>
  <si>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</si>
  <si>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</si>
  <si>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</si>
  <si>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</si>
  <si>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</si>
  <si>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</si>
  <si>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</si>
  <si>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</si>
  <si>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</si>
  <si>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</si>
  <si>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</si>
  <si>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</si>
  <si>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</si>
  <si>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</si>
  <si>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</si>
  <si>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</si>
  <si>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</si>
  <si>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</si>
  <si>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</si>
  <si>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</si>
  <si>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</si>
  <si>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</si>
  <si>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</si>
  <si>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</si>
  <si>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</si>
  <si>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</si>
  <si>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</si>
  <si>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</si>
  <si>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</si>
  <si>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</si>
  <si>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</si>
  <si>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</si>
  <si>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</si>
  <si>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</si>
  <si>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</si>
  <si>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</si>
  <si>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</si>
  <si>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</si>
  <si>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</si>
  <si>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</si>
  <si>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</si>
  <si>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</si>
  <si>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</si>
  <si>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</si>
  <si>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</si>
  <si>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</si>
  <si>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</si>
  <si>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</si>
  <si>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</si>
  <si>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</si>
  <si>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</si>
  <si>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</si>
  <si>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</si>
  <si>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</si>
  <si>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</si>
  <si>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</si>
  <si>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</si>
  <si>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</si>
  <si>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</si>
  <si>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</si>
  <si>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</si>
  <si>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</si>
  <si>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</si>
  <si>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</si>
  <si>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</si>
  <si>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</si>
  <si>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</si>
  <si>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</si>
  <si>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</si>
  <si>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</si>
  <si>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</si>
  <si>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</si>
  <si>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</si>
  <si>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</si>
  <si>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</si>
  <si>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</si>
  <si>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</si>
  <si>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</si>
  <si>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</si>
  <si>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</si>
  <si>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</si>
  <si>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</si>
  <si>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</si>
  <si>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</si>
  <si>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</si>
  <si>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</si>
  <si>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</si>
  <si>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</si>
  <si>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</si>
  <si>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</si>
  <si>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</si>
  <si>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</si>
  <si>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</si>
  <si>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</si>
  <si>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</si>
  <si>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</si>
  <si>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</si>
  <si>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</si>
  <si>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</si>
  <si>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</si>
  <si>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</si>
  <si>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</si>
  <si>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</si>
  <si>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</si>
  <si>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</si>
  <si>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</si>
  <si>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</si>
  <si>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</si>
  <si>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</si>
  <si>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</si>
  <si>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</si>
  <si>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</si>
  <si>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</si>
  <si>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</si>
  <si>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</si>
  <si>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</si>
  <si>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</si>
  <si>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</si>
  <si>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</si>
  <si>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</si>
  <si>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</si>
  <si>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</si>
  <si>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</si>
  <si>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</si>
  <si>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</si>
  <si>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</si>
  <si>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</si>
  <si>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</si>
  <si>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</si>
  <si>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</si>
  <si>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</si>
  <si>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</si>
  <si>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</si>
  <si>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</si>
  <si>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</si>
  <si>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</si>
  <si>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</si>
  <si>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</si>
  <si>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</si>
  <si>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</si>
  <si>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</si>
  <si>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</si>
  <si>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</si>
  <si>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</si>
  <si>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</si>
  <si>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</si>
  <si>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</si>
  <si>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</si>
  <si>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</si>
  <si>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</si>
  <si>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</si>
  <si>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</si>
  <si>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</si>
  <si>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</si>
  <si>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</si>
  <si>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</si>
  <si>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</si>
  <si>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</si>
  <si>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</si>
  <si>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</si>
  <si>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</si>
  <si>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</si>
  <si>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</si>
  <si>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</si>
  <si>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</si>
  <si>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</si>
  <si>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</si>
  <si>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</si>
  <si>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</si>
  <si>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</si>
  <si>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</si>
  <si>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</si>
  <si>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</si>
  <si>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</si>
  <si>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</si>
  <si>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</si>
  <si>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</si>
  <si>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</si>
  <si>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</si>
  <si>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</si>
  <si>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</si>
  <si>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</si>
  <si>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</si>
  <si>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</si>
  <si>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</si>
  <si>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</si>
  <si>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</si>
  <si>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</si>
  <si>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</si>
  <si>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</si>
  <si>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</si>
  <si>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</si>
  <si>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</si>
  <si>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</si>
  <si>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</si>
  <si>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</si>
  <si>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</si>
  <si>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</si>
  <si>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</si>
  <si>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</si>
  <si>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</si>
  <si>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</si>
  <si>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</si>
  <si>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</si>
  <si>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</si>
  <si>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</si>
  <si>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</si>
  <si>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</si>
  <si>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</si>
  <si>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</si>
  <si>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</si>
  <si>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</si>
  <si>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</si>
  <si>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</si>
  <si>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</si>
  <si>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</si>
  <si>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</si>
  <si>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</si>
  <si>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</si>
  <si>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</si>
  <si>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</si>
  <si>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</si>
  <si>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</si>
  <si>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</si>
  <si>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</si>
  <si>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</si>
  <si>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</si>
  <si>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</si>
  <si>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</si>
  <si>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</si>
  <si>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</si>
  <si>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</si>
  <si>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</si>
  <si>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</si>
  <si>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</si>
  <si>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</si>
  <si>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</si>
  <si>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</si>
  <si>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</si>
  <si>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</si>
  <si>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</si>
  <si>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</si>
  <si>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</si>
  <si>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</si>
  <si>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</si>
  <si>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</si>
  <si>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</si>
  <si>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</si>
  <si>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</si>
  <si>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</si>
  <si>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</si>
  <si>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</si>
  <si>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</si>
  <si>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</si>
  <si>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</si>
  <si>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</si>
  <si>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</si>
  <si>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</si>
  <si>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</si>
  <si>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</si>
  <si>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</si>
  <si>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</si>
  <si>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</si>
  <si>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</si>
  <si>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</si>
  <si>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</si>
  <si>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</si>
  <si>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</si>
  <si>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</si>
  <si>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</si>
  <si>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</si>
  <si>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</si>
  <si>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</si>
  <si>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</si>
  <si>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</si>
  <si>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</si>
  <si>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</si>
  <si>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</si>
  <si>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</si>
  <si>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</si>
  <si>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</si>
  <si>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</si>
  <si>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</si>
  <si>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</si>
  <si>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</si>
  <si>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</si>
  <si>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</si>
  <si>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</si>
  <si>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</si>
  <si>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</si>
  <si>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</si>
  <si>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</si>
  <si>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</si>
  <si>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</si>
  <si>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</si>
  <si>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</si>
  <si>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</si>
  <si>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</si>
  <si>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</si>
  <si>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</si>
  <si>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</si>
  <si>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</si>
  <si>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</si>
  <si>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</si>
  <si>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</si>
  <si>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</si>
  <si>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</si>
  <si>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</si>
  <si>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</si>
  <si>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</si>
  <si>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</si>
  <si>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</si>
  <si>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</si>
  <si>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</si>
  <si>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</si>
  <si>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</si>
  <si>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</si>
  <si>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</si>
  <si>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</si>
  <si>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</si>
  <si>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</si>
  <si>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</si>
  <si>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</si>
  <si>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</si>
  <si>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</si>
  <si>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</si>
  <si>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</si>
  <si>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</si>
  <si>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</si>
  <si>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</si>
  <si>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</si>
  <si>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</si>
  <si>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</si>
  <si>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</si>
  <si>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</si>
  <si>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</si>
  <si>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</si>
  <si>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</si>
  <si>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</si>
  <si>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</si>
  <si>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</si>
  <si>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</si>
  <si>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</si>
  <si>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</si>
  <si>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</si>
  <si>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</si>
  <si>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</si>
  <si>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</si>
  <si>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</si>
  <si>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</si>
  <si>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</si>
  <si>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</si>
  <si>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</si>
  <si>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</si>
  <si>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</si>
  <si>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</si>
  <si>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</si>
  <si>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</si>
  <si>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</si>
  <si>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</si>
  <si>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</si>
  <si>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</si>
  <si>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</si>
  <si>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</si>
  <si>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</si>
  <si>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</si>
  <si>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</si>
  <si>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</si>
  <si>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</si>
  <si>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</si>
  <si>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</si>
  <si>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</si>
  <si>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</si>
  <si>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</si>
  <si>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</si>
  <si>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</si>
  <si>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</si>
  <si>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</si>
  <si>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</si>
  <si>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</si>
  <si>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</si>
  <si>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</si>
  <si>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</si>
  <si>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</si>
  <si>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</si>
  <si>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</si>
  <si>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</si>
  <si>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</si>
  <si>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</si>
  <si>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</si>
  <si>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</si>
  <si>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</si>
  <si>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</si>
  <si>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</si>
  <si>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</si>
  <si>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</si>
  <si>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</si>
  <si>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</si>
  <si>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</si>
  <si>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</si>
  <si>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</si>
  <si>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</si>
  <si>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</si>
  <si>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</si>
  <si>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</si>
  <si>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</si>
  <si>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</si>
  <si>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</si>
  <si>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</si>
  <si>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</si>
  <si>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</si>
  <si>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</si>
  <si>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</si>
  <si>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</si>
  <si>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</si>
  <si>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</si>
  <si>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</si>
  <si>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</si>
  <si>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</si>
  <si>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</si>
  <si>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</si>
  <si>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</si>
  <si>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</si>
  <si>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</si>
  <si>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</si>
  <si>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</si>
  <si>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</si>
  <si>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</si>
  <si>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</si>
  <si>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</si>
  <si>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</si>
  <si>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</si>
  <si>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</si>
  <si>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</si>
  <si>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</si>
  <si>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</si>
  <si>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</si>
  <si>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</si>
  <si>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</si>
  <si>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</si>
  <si>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</si>
  <si>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</si>
  <si>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</si>
  <si>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</si>
  <si>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</si>
  <si>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</si>
  <si>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</si>
  <si>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</si>
  <si>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</si>
  <si>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</si>
  <si>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</si>
  <si>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</si>
  <si>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</si>
  <si>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</si>
  <si>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</si>
  <si>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</si>
  <si>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</si>
  <si>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</si>
  <si>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</si>
  <si>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</si>
  <si>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</si>
  <si>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</si>
  <si>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</si>
  <si>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</si>
  <si>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</si>
  <si>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</si>
  <si>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</si>
  <si>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</si>
  <si>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</si>
  <si>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</si>
  <si>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</si>
  <si>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</si>
  <si>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</si>
  <si>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</si>
  <si>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</si>
  <si>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</si>
  <si>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</si>
  <si>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</si>
  <si>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</si>
  <si>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</si>
  <si>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</si>
  <si>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</si>
  <si>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</si>
  <si>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</si>
  <si>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</si>
  <si>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</si>
  <si>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</si>
  <si>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</si>
  <si>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</si>
  <si>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</si>
  <si>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</si>
  <si>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</si>
  <si>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</si>
  <si>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</si>
  <si>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</si>
  <si>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</si>
  <si>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</si>
  <si>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</si>
  <si>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</si>
  <si>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</si>
  <si>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</si>
  <si>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</si>
  <si>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</si>
  <si>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</si>
  <si>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</si>
  <si>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</si>
  <si>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</si>
  <si>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</si>
  <si>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</si>
  <si>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</si>
  <si>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</si>
  <si>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</si>
  <si>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</si>
  <si>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</si>
  <si>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</si>
  <si>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</si>
  <si>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</si>
  <si>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</si>
  <si>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</si>
  <si>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</si>
  <si>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</si>
  <si>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</si>
  <si>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</si>
  <si>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</si>
  <si>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</si>
  <si>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</si>
  <si>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</si>
  <si>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</si>
  <si>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</si>
  <si>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</si>
  <si>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</si>
  <si>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</si>
  <si>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</si>
  <si>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</si>
  <si>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</si>
  <si>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</si>
  <si>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</si>
  <si>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</si>
  <si>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</si>
  <si>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</si>
  <si>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</si>
  <si>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</si>
  <si>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</si>
  <si>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</si>
  <si>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</si>
  <si>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</si>
  <si>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</si>
  <si>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</si>
  <si>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</si>
  <si>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</si>
  <si>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</si>
  <si>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</si>
  <si>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</si>
  <si>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</si>
  <si>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</si>
  <si>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</si>
  <si>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</si>
  <si>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</si>
  <si>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</si>
  <si>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</si>
  <si>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</si>
  <si>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</si>
  <si>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</si>
  <si>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</si>
  <si>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</si>
  <si>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</si>
  <si>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</si>
  <si>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</si>
  <si>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</si>
  <si>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</si>
  <si>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</si>
  <si>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</si>
  <si>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</si>
  <si>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</si>
  <si>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</si>
  <si>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</si>
  <si>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</si>
  <si>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</si>
  <si>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</si>
  <si>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</si>
  <si>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</si>
  <si>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</si>
  <si>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</si>
  <si>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</si>
  <si>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</si>
  <si>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</si>
  <si>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</si>
  <si>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</si>
  <si>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</si>
  <si>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</si>
  <si>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</si>
  <si>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</si>
  <si>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</si>
  <si>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</si>
  <si>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</si>
  <si>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</si>
  <si>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</si>
  <si>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</si>
  <si>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</si>
  <si>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</si>
  <si>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</si>
  <si>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</si>
  <si>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</si>
  <si>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</si>
  <si>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</si>
  <si>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</si>
  <si>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</si>
  <si>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</si>
  <si>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</si>
  <si>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</si>
  <si>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</si>
  <si>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</si>
  <si>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</si>
  <si>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</si>
  <si>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</si>
  <si>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</si>
  <si>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</si>
  <si>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</si>
  <si>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</si>
  <si>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</si>
  <si>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</si>
  <si>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</si>
  <si>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</si>
  <si>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</si>
  <si>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</si>
  <si>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</si>
  <si>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</si>
  <si>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</si>
  <si>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</si>
  <si>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</si>
  <si>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</si>
  <si>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</si>
  <si>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</si>
  <si>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</si>
  <si>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</si>
  <si>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</si>
  <si>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</si>
  <si>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</si>
  <si>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</si>
  <si>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</si>
  <si>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</si>
  <si>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</si>
  <si>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</si>
  <si>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</si>
  <si>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</si>
  <si>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</si>
  <si>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</si>
  <si>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</si>
  <si>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</si>
  <si>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</si>
  <si>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</si>
  <si>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</si>
  <si>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</si>
  <si>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</si>
  <si>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</si>
  <si>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</si>
  <si>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</si>
  <si>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</si>
  <si>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</si>
  <si>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</si>
  <si>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</si>
  <si>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</si>
  <si>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</si>
  <si>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</si>
  <si>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</si>
  <si>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</si>
  <si>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</si>
  <si>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</si>
  <si>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</si>
  <si>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</si>
  <si>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</si>
  <si>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</si>
  <si>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</si>
  <si>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</si>
  <si>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</si>
  <si>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</si>
  <si>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</si>
  <si>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</si>
  <si>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</si>
  <si>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</si>
  <si>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</si>
  <si>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</si>
  <si>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</si>
  <si>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</si>
  <si>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</si>
  <si>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</si>
  <si>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</si>
  <si>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</si>
  <si>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</si>
  <si>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</si>
  <si>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</si>
  <si>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</si>
  <si>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</si>
  <si>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</si>
  <si>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</si>
  <si>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</si>
  <si>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</si>
  <si>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</si>
  <si>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</si>
  <si>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</si>
  <si>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</si>
  <si>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</si>
  <si>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</si>
  <si>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</si>
  <si>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</si>
  <si>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</si>
  <si>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</si>
  <si>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</si>
  <si>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</si>
  <si>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</si>
  <si>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</si>
  <si>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</si>
  <si>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</si>
  <si>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</si>
  <si>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</si>
  <si>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</si>
  <si>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</si>
  <si>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</si>
  <si>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</si>
  <si>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</si>
  <si>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</si>
  <si>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</si>
  <si>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</si>
  <si>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</si>
  <si>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</si>
  <si>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</si>
  <si>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</si>
  <si>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</si>
  <si>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</si>
  <si>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</si>
  <si>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</si>
  <si>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</si>
  <si>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</si>
  <si>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</si>
  <si>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</si>
  <si>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</si>
  <si>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</si>
  <si>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</si>
  <si>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</si>
  <si>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</si>
  <si>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</si>
  <si>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</si>
  <si>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</si>
  <si>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</si>
  <si>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</si>
  <si>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</si>
  <si>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</si>
  <si>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</si>
  <si>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</si>
  <si>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</si>
  <si>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</si>
  <si>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</si>
  <si>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</si>
  <si>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</si>
  <si>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</si>
  <si>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</si>
  <si>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</si>
  <si>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</si>
  <si>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</si>
  <si>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</si>
  <si>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</si>
  <si>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</si>
  <si>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</si>
  <si>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</si>
  <si>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</si>
  <si>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</si>
  <si>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</si>
  <si>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</si>
  <si>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</si>
  <si>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</si>
  <si>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</si>
  <si>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</si>
  <si>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</si>
  <si>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</si>
  <si>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</si>
  <si>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</si>
  <si>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</si>
  <si>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</si>
  <si>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</si>
  <si>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</si>
  <si>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</si>
  <si>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</si>
  <si>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</si>
  <si>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</si>
  <si>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</si>
  <si>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</si>
  <si>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</si>
  <si>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</si>
  <si>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</si>
  <si>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</si>
  <si>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</si>
  <si>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</si>
  <si>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</si>
  <si>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</si>
  <si>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</si>
  <si>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</si>
  <si>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</si>
  <si>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</si>
  <si>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</si>
  <si>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</si>
  <si>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</si>
  <si>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</si>
  <si>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</si>
  <si>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</si>
  <si>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</si>
  <si>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</si>
  <si>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</si>
  <si>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</si>
  <si>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</si>
  <si>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</si>
  <si>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</si>
  <si>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</si>
  <si>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</si>
  <si>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</si>
  <si>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</si>
  <si>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</si>
  <si>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</si>
  <si>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</si>
  <si>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</si>
  <si>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</si>
  <si>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</si>
  <si>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</si>
  <si>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</si>
  <si>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</si>
  <si>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</si>
  <si>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</si>
  <si>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</si>
  <si>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</si>
  <si>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</si>
  <si>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</si>
  <si>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</si>
  <si>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</si>
  <si>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</si>
  <si>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</si>
  <si>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</si>
  <si>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</si>
  <si>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</si>
  <si>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</si>
  <si>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</si>
  <si>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</si>
  <si>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</si>
  <si>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</si>
  <si>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</si>
  <si>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</si>
  <si>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</si>
  <si>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</si>
  <si>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</si>
  <si>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</si>
  <si>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</si>
  <si>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</si>
  <si>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</si>
  <si>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</si>
  <si>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</si>
  <si>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</si>
  <si>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</si>
  <si>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</si>
  <si>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</si>
  <si>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</si>
  <si>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</si>
  <si>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</si>
  <si>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</si>
  <si>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</si>
  <si>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</si>
  <si>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</si>
  <si>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</si>
  <si>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</si>
  <si>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</si>
  <si>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</si>
  <si>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</si>
  <si>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</si>
  <si>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</si>
  <si>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</si>
  <si>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</si>
  <si>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</si>
  <si>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</si>
  <si>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</si>
  <si>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</si>
  <si>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</si>
  <si>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</si>
  <si>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</si>
  <si>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</si>
  <si>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</si>
  <si>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</si>
  <si>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</si>
  <si>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</si>
  <si>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</si>
  <si>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</si>
  <si>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</si>
  <si>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</si>
  <si>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</si>
  <si>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</si>
  <si>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</si>
  <si>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</si>
  <si>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</si>
  <si>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</si>
  <si>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</si>
  <si>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</si>
  <si>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</si>
  <si>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</si>
  <si>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</si>
  <si>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</si>
  <si>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</si>
  <si>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</si>
  <si>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</si>
  <si>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</si>
  <si>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</si>
  <si>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</si>
  <si>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</si>
  <si>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</si>
  <si>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</si>
  <si>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</si>
  <si>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</si>
  <si>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</si>
  <si>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</si>
  <si>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</si>
  <si>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</si>
  <si>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</si>
  <si>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</si>
  <si>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</si>
  <si>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</si>
  <si>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</si>
  <si>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</si>
  <si>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</si>
  <si>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</si>
  <si>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</si>
  <si>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</si>
  <si>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</si>
  <si>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</si>
  <si>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</si>
  <si>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</si>
  <si>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</si>
  <si>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</si>
  <si>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</si>
  <si>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</si>
  <si>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</si>
  <si>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</si>
  <si>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</si>
  <si>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</si>
  <si>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</si>
  <si>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</si>
  <si>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</si>
  <si>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</si>
  <si>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</si>
  <si>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</si>
  <si>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</si>
  <si>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</si>
  <si>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</si>
  <si>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</si>
  <si>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</si>
  <si>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</si>
  <si>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</si>
  <si>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</si>
  <si>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</si>
  <si>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</si>
  <si>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</si>
  <si>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</si>
  <si>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</si>
  <si>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</si>
  <si>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</si>
  <si>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</si>
  <si>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</si>
  <si>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</si>
  <si>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</si>
  <si>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</si>
  <si>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</si>
  <si>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</si>
  <si>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</si>
  <si>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</si>
  <si>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</si>
  <si>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</si>
  <si>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</si>
  <si>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</si>
  <si>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</si>
  <si>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</si>
  <si>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</si>
  <si>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</si>
  <si>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</si>
  <si>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</si>
  <si>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</si>
  <si>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</si>
  <si>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</si>
  <si>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</si>
  <si>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</si>
  <si>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</si>
  <si>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</si>
  <si>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</si>
  <si>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</si>
  <si>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</si>
  <si>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</si>
  <si>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</si>
  <si>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</si>
  <si>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</si>
  <si>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</si>
  <si>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</si>
  <si>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</si>
  <si>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</si>
  <si>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</si>
  <si>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</si>
  <si>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</si>
  <si>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</si>
  <si>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</si>
  <si>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</si>
  <si>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</si>
  <si>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</si>
  <si>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</si>
  <si>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</si>
  <si>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</si>
  <si>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</si>
  <si>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</si>
  <si>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</si>
  <si>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</si>
  <si>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</si>
  <si>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</si>
  <si>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</si>
  <si>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</si>
  <si>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</si>
  <si>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</si>
  <si>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</si>
  <si>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</si>
  <si>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</si>
  <si>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</si>
  <si>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</si>
  <si>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</si>
  <si>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</si>
  <si>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</si>
  <si>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</si>
  <si>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</si>
  <si>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</si>
  <si>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</si>
  <si>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</si>
  <si>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</si>
  <si>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</si>
  <si>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</si>
  <si>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</si>
  <si>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</si>
  <si>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</si>
  <si>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</si>
  <si>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</si>
  <si>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</si>
  <si>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</si>
  <si>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</si>
  <si>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</si>
  <si>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</si>
  <si>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</si>
  <si>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</si>
  <si>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</si>
  <si>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</si>
  <si>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</si>
  <si>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</si>
  <si>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</si>
  <si>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</si>
  <si>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</si>
  <si>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</si>
  <si>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</si>
  <si>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</si>
  <si>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</si>
  <si>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</si>
  <si>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</si>
  <si>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</si>
  <si>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</si>
  <si>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</si>
  <si>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</si>
  <si>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</si>
  <si>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</si>
  <si>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</si>
  <si>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</si>
  <si>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</si>
  <si>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</si>
  <si>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</si>
  <si>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</si>
  <si>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</si>
  <si>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</si>
  <si>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</si>
  <si>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</si>
  <si>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</si>
  <si>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</si>
  <si>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</si>
  <si>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</si>
  <si>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</si>
  <si>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</si>
  <si>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</si>
  <si>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</si>
  <si>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</si>
  <si>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</si>
  <si>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</si>
  <si>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</si>
  <si>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</si>
  <si>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</si>
  <si>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</si>
  <si>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</si>
  <si>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</si>
  <si>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</si>
  <si>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</si>
  <si>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</si>
  <si>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</si>
  <si>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</si>
  <si>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</si>
  <si>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</si>
  <si>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</si>
  <si>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</si>
  <si>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</si>
  <si>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</si>
  <si>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</si>
  <si>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</si>
  <si>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</si>
  <si>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</si>
  <si>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</si>
  <si>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</si>
  <si>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</si>
  <si>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</si>
  <si>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</si>
  <si>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</si>
  <si>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</si>
  <si>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</si>
  <si>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</si>
  <si>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</si>
  <si>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</si>
  <si>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</si>
  <si>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</si>
  <si>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</si>
  <si>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</si>
  <si>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</si>
  <si>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</si>
  <si>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</si>
  <si>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</si>
  <si>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</si>
  <si>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</si>
  <si>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</si>
  <si>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</si>
  <si>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</si>
  <si>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</si>
  <si>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</si>
  <si>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</si>
  <si>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</si>
  <si>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</si>
  <si>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</si>
  <si>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</si>
  <si>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</si>
  <si>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</si>
  <si>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</si>
  <si>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</si>
  <si>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</si>
  <si>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</si>
  <si>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</si>
  <si>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</si>
  <si>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</si>
  <si>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</si>
  <si>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</si>
  <si>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</si>
  <si>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</si>
  <si>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</si>
  <si>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</si>
  <si>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</si>
  <si>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</si>
  <si>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</si>
  <si>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</si>
  <si>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</si>
  <si>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</si>
  <si>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</si>
  <si>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</si>
  <si>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</si>
  <si>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</si>
  <si>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</si>
  <si>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</si>
  <si>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</si>
  <si>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</si>
  <si>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</si>
  <si>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</si>
  <si>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</si>
  <si>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</si>
  <si>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</si>
  <si>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</si>
  <si>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</si>
  <si>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</si>
  <si>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</si>
  <si>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</si>
  <si>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</si>
  <si>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</si>
  <si>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</si>
  <si>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</si>
  <si>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</si>
  <si>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</si>
  <si>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</si>
  <si>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</si>
  <si>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</si>
  <si>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</si>
  <si>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</si>
  <si>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</si>
  <si>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</si>
  <si>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</si>
  <si>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</si>
  <si>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</si>
  <si>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</si>
  <si>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</si>
  <si>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</si>
  <si>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</si>
  <si>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</si>
  <si>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</si>
  <si>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</si>
  <si>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</si>
  <si>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</si>
  <si>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</si>
  <si>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</si>
  <si>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</si>
  <si>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</si>
  <si>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</si>
  <si>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</si>
  <si>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</si>
  <si>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</si>
  <si>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</si>
  <si>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</si>
  <si>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</si>
  <si>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</si>
  <si>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</si>
  <si>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</si>
  <si>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</si>
  <si>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</si>
  <si>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</si>
  <si>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</si>
  <si>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</si>
  <si>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</si>
  <si>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</si>
  <si>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</si>
  <si>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</si>
  <si>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</si>
  <si>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</si>
  <si>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</si>
  <si>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</si>
  <si>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</si>
  <si>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</si>
  <si>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</si>
  <si>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</si>
  <si>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</si>
  <si>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</si>
  <si>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</si>
  <si>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</si>
  <si>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</si>
  <si>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</si>
  <si>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</si>
  <si>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</si>
  <si>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</si>
  <si>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</si>
  <si>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</si>
  <si>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</si>
  <si>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</si>
  <si>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</si>
  <si>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</si>
  <si>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</si>
  <si>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</si>
  <si>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</si>
  <si>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</si>
  <si>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</si>
  <si>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</si>
  <si>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</si>
  <si>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</si>
  <si>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</si>
  <si>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</si>
  <si>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</si>
  <si>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</si>
  <si>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</si>
  <si>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</si>
  <si>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</si>
  <si>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</si>
  <si>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</si>
  <si>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</si>
  <si>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</si>
  <si>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</si>
  <si>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</si>
  <si>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</si>
  <si>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</si>
  <si>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</si>
  <si>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</si>
  <si>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</si>
  <si>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</si>
  <si>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</si>
  <si>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</si>
  <si>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</si>
  <si>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</si>
  <si>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</si>
  <si>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</si>
  <si>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</si>
  <si>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</si>
  <si>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</si>
  <si>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</si>
  <si>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</si>
  <si>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</si>
  <si>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</si>
  <si>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</si>
  <si>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</si>
  <si>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</si>
  <si>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</si>
  <si>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</si>
  <si>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</si>
  <si>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</si>
  <si>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</si>
  <si>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</si>
  <si>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</si>
  <si>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</si>
  <si>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</si>
  <si>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</si>
  <si>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</si>
  <si>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</si>
  <si>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</si>
  <si>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</si>
  <si>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</si>
  <si>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</si>
  <si>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</si>
  <si>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</si>
  <si>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</si>
  <si>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</si>
  <si>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</si>
  <si>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</si>
  <si>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</si>
  <si>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</si>
  <si>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</si>
  <si>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</si>
  <si>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</si>
  <si>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</si>
  <si>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</si>
  <si>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</si>
  <si>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</si>
  <si>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</si>
  <si>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</si>
  <si>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</si>
  <si>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</si>
  <si>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</si>
  <si>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</si>
  <si>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</si>
  <si>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</si>
  <si>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</si>
  <si>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</si>
  <si>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</si>
  <si>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</si>
  <si>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</si>
  <si>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</si>
  <si>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</si>
  <si>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</si>
  <si>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</si>
  <si>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</si>
  <si>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</si>
  <si>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</si>
  <si>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</si>
  <si>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</si>
  <si>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</si>
  <si>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</si>
  <si>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</si>
  <si>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</si>
  <si>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</si>
  <si>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</si>
  <si>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</si>
  <si>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</si>
  <si>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</si>
  <si>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</si>
  <si>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</si>
  <si>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</si>
  <si>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</si>
  <si>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</si>
  <si>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</si>
  <si>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</si>
  <si>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</si>
  <si>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</si>
  <si>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</si>
  <si>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</si>
  <si>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</si>
  <si>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</si>
  <si>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</si>
  <si>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</si>
  <si>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</si>
  <si>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</si>
  <si>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</si>
  <si>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</si>
  <si>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</si>
  <si>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</si>
  <si>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</si>
  <si>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</si>
  <si>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</si>
  <si>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</si>
  <si>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</si>
  <si>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</si>
  <si>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</si>
  <si>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</si>
  <si>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</si>
  <si>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</si>
  <si>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</si>
  <si>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</si>
  <si>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</si>
  <si>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</si>
  <si>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</si>
  <si>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</si>
  <si>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</si>
  <si>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</si>
  <si>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</si>
  <si>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</si>
  <si>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</si>
  <si>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</si>
  <si>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</si>
  <si>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</si>
  <si>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</si>
  <si>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</si>
  <si>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</si>
  <si>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</si>
  <si>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</si>
  <si>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</si>
  <si>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</si>
  <si>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</si>
  <si>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</si>
  <si>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</si>
  <si>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</si>
  <si>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</si>
  <si>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</si>
  <si>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</si>
  <si>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</si>
  <si>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</si>
  <si>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</si>
  <si>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</si>
  <si>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</si>
  <si>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</si>
  <si>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</si>
  <si>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</si>
  <si>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</si>
  <si>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</si>
  <si>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</si>
  <si>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</si>
  <si>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</si>
  <si>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</si>
  <si>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</si>
  <si>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</si>
  <si>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</si>
  <si>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</si>
  <si>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</si>
  <si>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</si>
  <si>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</si>
  <si>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</si>
  <si>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</si>
  <si>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</si>
  <si>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</si>
  <si>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</si>
  <si>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</si>
  <si>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</si>
  <si>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</si>
  <si>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</si>
  <si>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</si>
  <si>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</si>
  <si>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</si>
  <si>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</si>
  <si>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</si>
  <si>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</si>
  <si>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</si>
  <si>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</si>
  <si>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</si>
  <si>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</si>
  <si>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</si>
  <si>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</si>
  <si>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</si>
  <si>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</si>
  <si>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</si>
  <si>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</si>
  <si>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</si>
  <si>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</si>
  <si>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</si>
  <si>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</si>
  <si>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</si>
  <si>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</si>
  <si>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</si>
  <si>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</si>
  <si>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</si>
  <si>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</si>
  <si>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</si>
  <si>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</si>
  <si>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</si>
  <si>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</si>
  <si>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</si>
  <si>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</si>
  <si>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</si>
  <si>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</si>
  <si>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</si>
  <si>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</si>
  <si>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</si>
  <si>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</si>
  <si>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</si>
  <si>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</si>
  <si>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</si>
  <si>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</si>
  <si>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</si>
  <si>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</si>
  <si>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</si>
  <si>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</si>
  <si>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</si>
  <si>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</si>
  <si>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</si>
  <si>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</si>
  <si>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</si>
  <si>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</si>
  <si>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</si>
  <si>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</si>
  <si>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</si>
  <si>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</si>
  <si>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</si>
  <si>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</si>
  <si>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</si>
  <si>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</si>
  <si>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</si>
  <si>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</si>
  <si>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</si>
  <si>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</si>
  <si>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</si>
  <si>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</si>
  <si>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</si>
  <si>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</si>
  <si>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</si>
  <si>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</si>
  <si>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</si>
  <si>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</si>
  <si>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</si>
  <si>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</si>
  <si>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</si>
  <si>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</si>
  <si>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</si>
  <si>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</si>
  <si>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</si>
  <si>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</si>
  <si>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</si>
  <si>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</si>
  <si>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</si>
  <si>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</si>
  <si>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</si>
  <si>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</si>
  <si>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</si>
  <si>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</si>
  <si>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</si>
  <si>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</si>
  <si>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</si>
  <si>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</si>
  <si>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</si>
  <si>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</si>
  <si>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</si>
  <si>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</si>
  <si>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</si>
  <si>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</si>
  <si>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</si>
  <si>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</si>
  <si>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</si>
  <si>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</si>
  <si>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</si>
  <si>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</si>
  <si>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</si>
  <si>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</si>
  <si>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</si>
  <si>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</si>
  <si>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</si>
  <si>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</si>
  <si>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</si>
  <si>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</si>
  <si>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</si>
  <si>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</si>
  <si>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</si>
  <si>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</si>
  <si>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</si>
  <si>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</si>
  <si>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</si>
  <si>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</si>
  <si>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</si>
  <si>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</si>
  <si>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</si>
  <si>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</si>
  <si>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</si>
  <si>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</si>
  <si>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</si>
  <si>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</si>
  <si>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</si>
  <si>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</si>
  <si>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</si>
  <si>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</si>
  <si>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</si>
  <si>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</si>
  <si>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</si>
  <si>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</si>
  <si>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</si>
  <si>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</si>
  <si>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</si>
  <si>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</si>
  <si>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</si>
  <si>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</si>
  <si>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</si>
  <si>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</si>
  <si>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</si>
  <si>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</si>
  <si>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</si>
  <si>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</si>
  <si>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</si>
  <si>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</si>
  <si>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</si>
  <si>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</si>
  <si>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</si>
  <si>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</si>
  <si>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</si>
  <si>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</si>
  <si>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</si>
  <si>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</si>
  <si>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</si>
  <si>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</si>
  <si>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</si>
  <si>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</si>
  <si>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</si>
  <si>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</si>
  <si>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</si>
  <si>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</si>
  <si>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</si>
  <si>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</si>
  <si>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</si>
  <si>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</si>
  <si>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</si>
  <si>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</si>
  <si>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</si>
  <si>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</si>
  <si>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</si>
  <si>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</si>
  <si>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</si>
  <si>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</si>
  <si>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</si>
  <si>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</si>
  <si>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</si>
  <si>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</si>
  <si>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</si>
  <si>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</si>
  <si>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</si>
  <si>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</si>
  <si>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</si>
  <si>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</si>
  <si>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</si>
  <si>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</si>
  <si>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</si>
  <si>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</si>
  <si>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</si>
  <si>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</si>
  <si>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</si>
  <si>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</si>
  <si>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</si>
  <si>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</si>
  <si>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</si>
  <si>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</si>
  <si>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</si>
  <si>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</si>
  <si>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</si>
  <si>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</si>
  <si>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</si>
  <si>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</si>
  <si>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</si>
  <si>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</si>
  <si>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</si>
  <si>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</si>
  <si>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</si>
  <si>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</si>
  <si>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</si>
  <si>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</si>
  <si>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</si>
  <si>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</si>
  <si>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</si>
  <si>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</si>
  <si>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</si>
  <si>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</si>
  <si>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</si>
  <si>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</si>
  <si>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</si>
  <si>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</si>
  <si>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</si>
  <si>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</si>
  <si>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</si>
  <si>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</si>
  <si>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</si>
  <si>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</si>
  <si>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</si>
  <si>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</si>
  <si>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</si>
  <si>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</si>
  <si>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</si>
  <si>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</si>
  <si>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</si>
  <si>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</si>
  <si>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</si>
  <si>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</si>
  <si>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</si>
  <si>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</si>
  <si>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</si>
  <si>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</si>
  <si>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</si>
  <si>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</si>
  <si>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</si>
  <si>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</si>
  <si>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</si>
  <si>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</si>
  <si>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</si>
  <si>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</si>
  <si>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</si>
  <si>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</si>
  <si>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</si>
  <si>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</si>
  <si>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</si>
  <si>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</si>
  <si>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</si>
  <si>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</si>
  <si>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</si>
  <si>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</si>
  <si>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</si>
  <si>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</si>
  <si>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</si>
  <si>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</si>
  <si>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</si>
  <si>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</si>
  <si>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</si>
  <si>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</si>
  <si>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</si>
  <si>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</si>
  <si>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</si>
  <si>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</si>
  <si>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</si>
  <si>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</si>
  <si>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</si>
  <si>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</si>
  <si>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</si>
  <si>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</si>
  <si>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</si>
  <si>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</si>
  <si>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</si>
  <si>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</si>
  <si>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</si>
  <si>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</si>
  <si>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</si>
  <si>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</si>
  <si>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</si>
  <si>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</si>
  <si>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</si>
  <si>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</si>
  <si>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</si>
  <si>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</si>
  <si>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</si>
  <si>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</si>
  <si>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</si>
  <si>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</si>
  <si>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</si>
  <si>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</si>
  <si>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</si>
  <si>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</si>
  <si>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</si>
  <si>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</si>
  <si>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</si>
  <si>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</si>
  <si>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</si>
  <si>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</si>
  <si>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</si>
  <si>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</si>
  <si>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</si>
  <si>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</si>
  <si>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</si>
  <si>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</si>
  <si>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</si>
  <si>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</si>
  <si>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</si>
  <si>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</si>
  <si>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</si>
  <si>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</si>
  <si>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</si>
  <si>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</si>
  <si>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</si>
  <si>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</si>
  <si>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</si>
  <si>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</si>
  <si>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</si>
  <si>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</si>
  <si>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</si>
  <si>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</si>
  <si>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</si>
  <si>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</si>
  <si>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</si>
  <si>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</si>
  <si>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</si>
  <si>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</si>
  <si>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</si>
  <si>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</si>
  <si>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</si>
  <si>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</si>
  <si>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</si>
  <si>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</si>
  <si>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</si>
  <si>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</si>
  <si>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</si>
  <si>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</si>
  <si>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</si>
  <si>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</si>
  <si>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</si>
  <si>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</si>
  <si>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</si>
  <si>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</si>
  <si>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</si>
  <si>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</si>
  <si>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</si>
  <si>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</si>
  <si>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</si>
  <si>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</si>
  <si>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</si>
  <si>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</si>
  <si>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</si>
  <si>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</si>
  <si>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</si>
  <si>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</si>
  <si>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</si>
  <si>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</si>
  <si>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</si>
  <si>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</si>
  <si>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</si>
  <si>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</si>
  <si>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</si>
  <si>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</si>
  <si>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</si>
  <si>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</si>
  <si>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</si>
  <si>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</si>
  <si>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</si>
  <si>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</si>
  <si>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</si>
  <si>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</si>
  <si>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</si>
  <si>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</si>
  <si>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</si>
  <si>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</si>
  <si>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</si>
  <si>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</si>
  <si>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</si>
  <si>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</si>
  <si>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</si>
  <si>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</si>
  <si>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</si>
  <si>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</si>
  <si>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</si>
  <si>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</si>
  <si>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</si>
  <si>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</si>
  <si>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</si>
  <si>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</si>
  <si>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</si>
  <si>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</si>
  <si>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</si>
  <si>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</si>
  <si>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</si>
  <si>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</si>
  <si>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</si>
  <si>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</si>
  <si>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</si>
  <si>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</si>
  <si>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</si>
  <si>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</si>
  <si>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</si>
  <si>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</si>
  <si>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</si>
  <si>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</si>
  <si>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</si>
  <si>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</si>
  <si>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</si>
  <si>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</si>
  <si>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</si>
  <si>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</si>
  <si>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</si>
  <si>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</si>
  <si>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</si>
  <si>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</si>
  <si>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</si>
  <si>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</si>
  <si>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</si>
  <si>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</si>
  <si>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</si>
  <si>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</si>
  <si>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</si>
  <si>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</si>
  <si>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</si>
  <si>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</si>
  <si>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</si>
  <si>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</si>
  <si>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</si>
  <si>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</si>
  <si>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</si>
  <si>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</si>
  <si>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</si>
  <si>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</si>
  <si>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</si>
  <si>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</si>
  <si>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</si>
  <si>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</si>
  <si>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</si>
  <si>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</si>
  <si>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</si>
  <si>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</si>
  <si>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</si>
  <si>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</si>
  <si>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</si>
  <si>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</si>
  <si>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</si>
  <si>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</si>
  <si>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</si>
  <si>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</si>
  <si>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</si>
  <si>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</si>
  <si>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</si>
  <si>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</si>
  <si>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</si>
  <si>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</si>
  <si>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</si>
  <si>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</si>
  <si>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</si>
  <si>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</si>
  <si>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</si>
  <si>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</si>
  <si>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</si>
  <si>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</si>
  <si>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</si>
  <si>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</si>
  <si>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</si>
  <si>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</si>
  <si>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</si>
  <si>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</si>
  <si>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</si>
  <si>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</si>
  <si>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</si>
  <si>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</si>
  <si>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</si>
  <si>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</si>
  <si>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</si>
  <si>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</si>
  <si>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</si>
  <si>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</si>
  <si>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</si>
  <si>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</si>
  <si>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</si>
  <si>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</si>
  <si>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</si>
  <si>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</si>
  <si>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</si>
  <si>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</si>
  <si>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</si>
  <si>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</si>
  <si>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</si>
  <si>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</si>
  <si>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</si>
  <si>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</si>
  <si>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</si>
  <si>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</si>
  <si>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</si>
  <si>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</si>
  <si>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</si>
  <si>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</si>
  <si>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</si>
  <si>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</si>
  <si>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</si>
  <si>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</si>
  <si>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</si>
  <si>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</si>
  <si>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</si>
  <si>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</si>
  <si>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</si>
  <si>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</si>
  <si>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</si>
  <si>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</si>
  <si>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</si>
  <si>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</si>
  <si>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</si>
  <si>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</si>
  <si>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</si>
  <si>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</si>
  <si>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</si>
  <si>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</si>
  <si>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</si>
  <si>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</si>
  <si>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</si>
  <si>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</si>
  <si>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</si>
  <si>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</si>
  <si>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</si>
  <si>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</si>
  <si>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</si>
  <si>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</si>
  <si>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</si>
  <si>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</si>
  <si>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</si>
  <si>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</si>
  <si>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</si>
  <si>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</si>
  <si>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</si>
  <si>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</si>
  <si>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</si>
  <si>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</si>
  <si>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</si>
  <si>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</si>
  <si>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</si>
  <si>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</si>
  <si>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</si>
  <si>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</si>
  <si>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</si>
  <si>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</si>
  <si>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</si>
  <si>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</si>
  <si>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</si>
  <si>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</si>
  <si>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</si>
  <si>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</si>
  <si>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</si>
  <si>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</si>
  <si>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</si>
  <si>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</si>
  <si>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</si>
  <si>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</si>
  <si>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</si>
  <si>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</si>
  <si>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</si>
  <si>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</si>
  <si>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</si>
  <si>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</si>
  <si>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</si>
  <si>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</si>
  <si>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</si>
  <si>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</si>
  <si>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</si>
  <si>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</si>
  <si>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</si>
  <si>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</si>
  <si>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</si>
  <si>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</si>
  <si>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</si>
  <si>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</si>
  <si>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</si>
  <si>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</si>
  <si>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</si>
  <si>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</si>
  <si>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</si>
  <si>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</si>
  <si>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</si>
  <si>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</si>
  <si>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</si>
  <si>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</si>
  <si>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</si>
  <si>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</si>
  <si>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</si>
  <si>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</si>
  <si>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</si>
  <si>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</si>
  <si>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</si>
  <si>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</si>
  <si>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</si>
  <si>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</si>
  <si>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</si>
  <si>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</si>
  <si>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</si>
  <si>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</si>
  <si>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</si>
  <si>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</si>
  <si>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</si>
  <si>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</si>
  <si>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</si>
  <si>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</si>
  <si>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</si>
  <si>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</si>
  <si>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</si>
  <si>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</si>
  <si>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</si>
  <si>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</si>
  <si>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</si>
  <si>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</si>
  <si>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</si>
  <si>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</si>
  <si>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</si>
  <si>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</si>
  <si>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</si>
  <si>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</si>
  <si>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</si>
  <si>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</si>
  <si>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</si>
  <si>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</si>
  <si>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</si>
  <si>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</si>
  <si>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</si>
  <si>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</si>
  <si>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</si>
  <si>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</si>
  <si>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</si>
  <si>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</si>
  <si>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</si>
  <si>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</si>
  <si>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</si>
  <si>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</si>
  <si>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</si>
  <si>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</si>
  <si>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</si>
  <si>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</si>
  <si>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</si>
  <si>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</si>
  <si>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</si>
  <si>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</si>
  <si>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</si>
  <si>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</si>
  <si>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</si>
  <si>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</si>
  <si>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</si>
  <si>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</si>
  <si>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</si>
  <si>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</si>
  <si>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</si>
  <si>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</si>
  <si>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</si>
  <si>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</si>
  <si>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</si>
  <si>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</si>
  <si>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</si>
  <si>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</si>
  <si>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</si>
  <si>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</si>
  <si>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</si>
  <si>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</si>
  <si>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</si>
  <si>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</si>
  <si>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</si>
  <si>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</si>
  <si>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</si>
  <si>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</si>
  <si>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</si>
  <si>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</si>
  <si>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</si>
  <si>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</si>
  <si>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</si>
  <si>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</si>
  <si>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</si>
  <si>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</si>
  <si>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</si>
  <si>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</si>
  <si>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</si>
  <si>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</si>
  <si>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</si>
  <si>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</si>
  <si>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</si>
  <si>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</si>
  <si>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</si>
  <si>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</si>
  <si>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</si>
  <si>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</si>
  <si>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</si>
  <si>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</si>
  <si>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</si>
  <si>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</si>
  <si>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</si>
  <si>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</si>
  <si>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</si>
  <si>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</si>
  <si>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</si>
  <si>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</si>
  <si>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</si>
  <si>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</si>
  <si>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</si>
  <si>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</si>
  <si>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</si>
  <si>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</si>
  <si>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</si>
  <si>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</si>
  <si>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</si>
  <si>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</si>
  <si>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</si>
  <si>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</si>
  <si>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</si>
  <si>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</si>
  <si>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</si>
  <si>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</si>
  <si>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</si>
  <si>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</si>
  <si>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</si>
  <si>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</si>
  <si>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</si>
  <si>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</si>
  <si>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</si>
  <si>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</si>
  <si>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</si>
  <si>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</si>
  <si>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</si>
  <si>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</si>
  <si>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</si>
  <si>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</si>
  <si>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</si>
  <si>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</si>
  <si>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</si>
  <si>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</si>
  <si>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</si>
  <si>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</si>
  <si>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</si>
  <si>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</si>
  <si>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</si>
  <si>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</si>
  <si>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</si>
  <si>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</si>
  <si>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</si>
  <si>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</si>
  <si>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</si>
  <si>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</si>
  <si>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</si>
  <si>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</si>
  <si>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</si>
  <si>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</si>
  <si>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</si>
  <si>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</si>
  <si>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</si>
  <si>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</si>
  <si>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</si>
  <si>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</si>
  <si>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</si>
  <si>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</si>
  <si>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</si>
  <si>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</si>
  <si>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</si>
  <si>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</si>
  <si>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</si>
  <si>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</si>
  <si>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</si>
  <si>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</si>
  <si>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</si>
  <si>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</si>
  <si>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</si>
  <si>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</si>
  <si>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</si>
  <si>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</si>
  <si>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</si>
  <si>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</si>
  <si>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</si>
  <si>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</si>
  <si>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</si>
  <si>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</si>
  <si>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</si>
  <si>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</si>
  <si>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</si>
  <si>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</si>
  <si>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</si>
  <si>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</si>
  <si>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</si>
  <si>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</si>
  <si>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</si>
  <si>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</si>
  <si>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</si>
  <si>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</si>
  <si>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</si>
  <si>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</si>
  <si>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</si>
  <si>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</si>
  <si>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</si>
  <si>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</si>
  <si>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</si>
  <si>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</si>
  <si>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</si>
  <si>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</si>
  <si>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</si>
  <si>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</si>
  <si>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</si>
  <si>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</si>
  <si>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</si>
  <si>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</si>
  <si>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</si>
  <si>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</si>
  <si>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</si>
  <si>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</si>
  <si>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</si>
  <si>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</si>
  <si>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</si>
  <si>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</si>
  <si>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</si>
  <si>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</si>
  <si>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</si>
  <si>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</si>
  <si>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</si>
  <si>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</si>
  <si>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</si>
  <si>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</si>
  <si>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</si>
  <si>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</si>
  <si>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</si>
  <si>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</si>
  <si>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</si>
  <si>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</si>
  <si>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</si>
  <si>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</si>
  <si>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</si>
  <si>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</si>
  <si>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</si>
  <si>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</si>
  <si>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</si>
  <si>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</si>
  <si>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</si>
  <si>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</si>
  <si>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</si>
  <si>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</si>
  <si>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</si>
  <si>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</si>
  <si>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</si>
  <si>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</si>
  <si>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</si>
  <si>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</si>
  <si>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</si>
  <si>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</si>
  <si>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</si>
  <si>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</si>
  <si>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</si>
  <si>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</si>
  <si>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</si>
  <si>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</si>
  <si>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</si>
  <si>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</si>
  <si>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</si>
  <si>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</si>
  <si>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</si>
  <si>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</si>
  <si>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</si>
  <si>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</si>
  <si>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</si>
  <si>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</si>
  <si>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</si>
  <si>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</si>
  <si>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</si>
  <si>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</si>
  <si>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</si>
  <si>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</si>
  <si>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</si>
  <si>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</si>
  <si>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</si>
  <si>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</si>
  <si>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</si>
  <si>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</si>
  <si>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</si>
  <si>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</si>
  <si>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</si>
  <si>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</si>
  <si>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</si>
  <si>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</si>
  <si>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</si>
  <si>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</si>
  <si>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</si>
  <si>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</si>
  <si>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</si>
  <si>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</si>
  <si>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</si>
  <si>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</si>
  <si>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</si>
  <si>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</si>
  <si>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</si>
  <si>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</si>
  <si>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</si>
  <si>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</si>
  <si>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</si>
  <si>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</si>
  <si>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</si>
  <si>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</si>
  <si>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</si>
  <si>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</si>
  <si>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</si>
  <si>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</si>
  <si>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</si>
  <si>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</si>
  <si>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</si>
  <si>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</si>
  <si>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</si>
  <si>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</si>
  <si>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</si>
  <si>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</si>
  <si>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</si>
  <si>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</si>
  <si>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</si>
  <si>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</si>
  <si>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</si>
  <si>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</si>
  <si>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</si>
  <si>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</si>
  <si>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</si>
  <si>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</si>
  <si>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</si>
  <si>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</si>
  <si>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</si>
  <si>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</si>
  <si>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</si>
  <si>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</si>
  <si>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</si>
  <si>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</si>
  <si>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</si>
  <si>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</si>
  <si>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</si>
  <si>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</si>
  <si>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</si>
  <si>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</si>
  <si>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</si>
  <si>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</si>
  <si>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</si>
  <si>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</si>
  <si>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</si>
  <si>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</si>
  <si>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</si>
  <si>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</si>
  <si>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</si>
  <si>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</si>
  <si>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</si>
  <si>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</si>
  <si>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</si>
  <si>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</si>
  <si>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</si>
  <si>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</si>
  <si>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</si>
  <si>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</si>
  <si>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</si>
  <si>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</si>
  <si>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</si>
  <si>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</si>
  <si>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</si>
  <si>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</si>
  <si>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</si>
  <si>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</si>
  <si>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</si>
  <si>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</si>
  <si>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</si>
  <si>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</si>
  <si>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</si>
  <si>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</si>
  <si>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</si>
  <si>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</si>
  <si>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</si>
  <si>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</si>
  <si>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</si>
  <si>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</si>
  <si>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</si>
  <si>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</si>
  <si>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</si>
  <si>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</si>
  <si>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</si>
  <si>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</si>
  <si>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</si>
  <si>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</si>
  <si>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</si>
  <si>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</si>
  <si>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</si>
  <si>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</si>
  <si>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</si>
  <si>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</si>
  <si>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</si>
  <si>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</si>
  <si>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</si>
  <si>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</si>
  <si>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</si>
  <si>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</si>
  <si>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</si>
  <si>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</si>
  <si>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</si>
  <si>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</si>
  <si>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</si>
  <si>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</si>
  <si>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</si>
  <si>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</si>
  <si>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</si>
  <si>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</si>
  <si>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</si>
  <si>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</si>
  <si>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</si>
  <si>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</si>
  <si>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</si>
  <si>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</si>
  <si>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</si>
  <si>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</si>
  <si>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</si>
  <si>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</si>
  <si>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</si>
  <si>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</si>
  <si>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</si>
  <si>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</si>
  <si>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</si>
  <si>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</si>
  <si>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</si>
  <si>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</si>
  <si>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</si>
  <si>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</si>
  <si>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</si>
  <si>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</si>
  <si>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</si>
  <si>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</si>
  <si>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</si>
  <si>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</si>
  <si>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</si>
  <si>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</si>
  <si>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</si>
  <si>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</si>
  <si>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</si>
  <si>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</si>
  <si>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</si>
  <si>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</si>
  <si>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</si>
  <si>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</si>
  <si>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</si>
  <si>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</si>
  <si>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</si>
  <si>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</si>
  <si>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</si>
  <si>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</si>
  <si>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</si>
  <si>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</si>
  <si>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</si>
  <si>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</si>
  <si>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</si>
  <si>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</si>
  <si>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</si>
  <si>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</si>
  <si>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</si>
  <si>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</si>
  <si>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</si>
  <si>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</si>
  <si>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</si>
  <si>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</si>
  <si>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</si>
  <si>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</si>
  <si>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</si>
  <si>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</si>
  <si>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</si>
  <si>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</si>
  <si>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</si>
  <si>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</si>
  <si>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</si>
  <si>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</si>
  <si>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</si>
  <si>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</si>
  <si>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</si>
  <si>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</si>
  <si>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</si>
  <si>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</si>
  <si>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</si>
  <si>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</si>
  <si>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</si>
  <si>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</si>
  <si>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</si>
  <si>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</si>
  <si>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</si>
  <si>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</si>
  <si>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</si>
  <si>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</si>
  <si>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</si>
  <si>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</si>
  <si>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</si>
  <si>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</si>
  <si>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</si>
  <si>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</si>
  <si>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</si>
  <si>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</si>
  <si>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</si>
  <si>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</si>
  <si>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</si>
  <si>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</si>
  <si>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</si>
  <si>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</si>
  <si>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</si>
  <si>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</si>
  <si>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</si>
  <si>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</si>
  <si>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</si>
  <si>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</si>
  <si>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</si>
  <si>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</si>
  <si>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</si>
  <si>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</si>
  <si>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</si>
  <si>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</si>
  <si>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</si>
  <si>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</si>
  <si>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</si>
  <si>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</si>
  <si>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</si>
  <si>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</si>
  <si>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</si>
  <si>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</si>
  <si>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</si>
  <si>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</si>
  <si>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</si>
  <si>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</si>
  <si>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</si>
  <si>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</si>
  <si>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</si>
  <si>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</si>
  <si>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</si>
  <si>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</si>
  <si>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</si>
  <si>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</si>
  <si>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</si>
  <si>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</si>
  <si>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</si>
  <si>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</si>
  <si>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</si>
  <si>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</si>
  <si>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</si>
  <si>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</si>
  <si>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</si>
  <si>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</si>
  <si>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</si>
  <si>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</si>
  <si>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</si>
  <si>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</si>
  <si>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</si>
  <si>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</si>
  <si>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</si>
  <si>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</si>
  <si>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</si>
  <si>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</si>
  <si>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</si>
  <si>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</si>
  <si>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</si>
  <si>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</si>
  <si>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</si>
  <si>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</si>
  <si>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</si>
  <si>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</si>
  <si>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</si>
  <si>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</si>
  <si>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</si>
  <si>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</si>
  <si>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</si>
  <si>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</si>
  <si>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</si>
  <si>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</si>
  <si>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</si>
  <si>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</si>
  <si>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</si>
  <si>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</si>
  <si>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</si>
  <si>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</si>
  <si>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</si>
  <si>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</si>
  <si>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</si>
  <si>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</si>
  <si>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</si>
  <si>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</si>
  <si>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</si>
  <si>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</si>
  <si>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</si>
  <si>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</si>
  <si>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</si>
  <si>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</si>
  <si>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</si>
  <si>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</si>
  <si>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</si>
  <si>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</si>
  <si>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</si>
  <si>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</si>
  <si>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</si>
  <si>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</si>
  <si>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</si>
  <si>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</si>
  <si>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</si>
  <si>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</si>
  <si>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</si>
  <si>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</si>
  <si>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</si>
  <si>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</si>
  <si>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</si>
  <si>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</si>
  <si>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</si>
  <si>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</si>
  <si>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</si>
  <si>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</si>
  <si>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</si>
  <si>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</si>
  <si>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</si>
  <si>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</si>
  <si>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</si>
  <si>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</si>
  <si>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</si>
  <si>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</si>
  <si>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</si>
  <si>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</si>
  <si>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</si>
  <si>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</si>
  <si>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</si>
  <si>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</si>
  <si>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</si>
  <si>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</si>
  <si>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</si>
  <si>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</si>
  <si>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</si>
  <si>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</si>
  <si>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</si>
  <si>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</si>
  <si>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</si>
  <si>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</si>
  <si>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</si>
  <si>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</si>
  <si>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</si>
  <si>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</si>
  <si>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</si>
  <si>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</si>
  <si>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</si>
  <si>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</si>
  <si>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</si>
  <si>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</si>
  <si>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</si>
  <si>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</si>
  <si>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</si>
  <si>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</si>
  <si>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</si>
  <si>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</si>
  <si>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</si>
  <si>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</si>
  <si>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</si>
  <si>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</si>
  <si>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</si>
  <si>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</si>
  <si>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</si>
  <si>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</si>
  <si>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</si>
  <si>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</si>
  <si>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</si>
  <si>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</si>
  <si>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</si>
  <si>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</si>
  <si>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</si>
  <si>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</si>
  <si>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</si>
  <si>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</si>
  <si>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</si>
  <si>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</si>
  <si>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</si>
  <si>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</si>
  <si>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</si>
  <si>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</si>
  <si>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</si>
  <si>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</si>
  <si>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</si>
  <si>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</si>
  <si>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</si>
  <si>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</si>
  <si>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</si>
  <si>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</si>
  <si>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</si>
  <si>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</si>
  <si>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</si>
  <si>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</si>
  <si>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</si>
  <si>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</si>
  <si>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</si>
  <si>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</si>
  <si>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</si>
  <si>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</si>
  <si>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</si>
  <si>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</si>
  <si>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</si>
  <si>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</si>
  <si>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</si>
  <si>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</si>
  <si>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</si>
  <si>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</si>
  <si>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</si>
  <si>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</si>
  <si>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</si>
  <si>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</si>
  <si>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</si>
  <si>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</si>
  <si>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</si>
  <si>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</si>
  <si>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</si>
  <si>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</si>
  <si>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</si>
  <si>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</si>
  <si>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</si>
  <si>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</si>
  <si>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</si>
  <si>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</si>
  <si>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</si>
  <si>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</si>
  <si>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</si>
  <si>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</si>
  <si>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</si>
  <si>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</si>
  <si>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</si>
  <si>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</si>
  <si>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</si>
  <si>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</si>
  <si>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</si>
  <si>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</si>
  <si>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</si>
  <si>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</si>
  <si>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</si>
  <si>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</si>
  <si>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</si>
  <si>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</si>
  <si>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</si>
  <si>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</si>
  <si>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</si>
  <si>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</si>
  <si>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</si>
  <si>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</si>
  <si>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</si>
  <si>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</si>
  <si>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</si>
  <si>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</si>
  <si>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</si>
  <si>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</si>
  <si>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</si>
  <si>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</si>
  <si>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</si>
  <si>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</si>
  <si>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</si>
  <si>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</si>
  <si>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</si>
  <si>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</si>
  <si>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</si>
  <si>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</si>
  <si>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</si>
  <si>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</si>
  <si>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</si>
  <si>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</si>
  <si>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</si>
  <si>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</si>
  <si>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</si>
  <si>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</si>
  <si>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</si>
  <si>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</si>
  <si>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</si>
  <si>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</si>
  <si>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</si>
  <si>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</si>
  <si>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</si>
  <si>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</si>
  <si>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</si>
  <si>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</si>
  <si>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</si>
  <si>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</si>
  <si>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</si>
  <si>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</si>
  <si>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</si>
  <si>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</si>
  <si>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</si>
  <si>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</si>
  <si>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</si>
  <si>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</si>
  <si>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</si>
  <si>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</si>
  <si>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</si>
  <si>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</si>
  <si>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</si>
  <si>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</si>
  <si>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</si>
  <si>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</si>
  <si>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</si>
  <si>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</si>
  <si>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</si>
  <si>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</si>
  <si>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</si>
  <si>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</si>
  <si>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</si>
  <si>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</si>
  <si>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</si>
  <si>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</si>
  <si>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</si>
  <si>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</si>
  <si>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</si>
  <si>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</si>
  <si>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</si>
  <si>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</si>
  <si>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</si>
  <si>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</si>
  <si>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</si>
  <si>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</si>
  <si>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</si>
  <si>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</si>
  <si>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</si>
  <si>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</si>
  <si>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</si>
  <si>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</si>
  <si>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</si>
  <si>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</si>
  <si>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</si>
  <si>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</si>
  <si>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</si>
  <si>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</si>
  <si>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</si>
  <si>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</si>
  <si>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</si>
  <si>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</si>
  <si>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</si>
  <si>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</si>
  <si>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</si>
  <si>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</si>
  <si>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</si>
  <si>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</si>
  <si>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</si>
  <si>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</si>
  <si>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</si>
  <si>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</si>
  <si>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</si>
  <si>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</si>
  <si>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</si>
  <si>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</si>
  <si>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</si>
  <si>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</si>
  <si>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</si>
  <si>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</si>
  <si>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</si>
  <si>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</si>
  <si>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</si>
  <si>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</si>
  <si>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</si>
  <si>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</si>
  <si>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</si>
  <si>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</si>
  <si>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</si>
  <si>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</si>
  <si>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</si>
  <si>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</si>
  <si>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</si>
  <si>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</si>
  <si>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</si>
  <si>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</si>
  <si>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</si>
  <si>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</si>
  <si>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</si>
  <si>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</si>
  <si>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</si>
  <si>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</si>
  <si>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</si>
  <si>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</si>
  <si>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</si>
  <si>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</si>
  <si>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</si>
  <si>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</si>
  <si>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</si>
  <si>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</si>
  <si>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</si>
  <si>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</si>
  <si>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</si>
  <si>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</si>
  <si>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</si>
  <si>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</si>
  <si>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</si>
  <si>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</si>
  <si>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</si>
  <si>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</si>
  <si>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</si>
  <si>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</si>
  <si>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</si>
  <si>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</si>
  <si>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</si>
  <si>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</si>
  <si>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</si>
  <si>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</si>
  <si>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</si>
  <si>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</si>
  <si>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</si>
  <si>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</si>
  <si>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</si>
  <si>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</si>
  <si>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</si>
  <si>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</si>
  <si>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</si>
  <si>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</si>
  <si>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</si>
  <si>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</si>
  <si>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</si>
  <si>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</si>
  <si>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</si>
  <si>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</si>
  <si>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</si>
  <si>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</si>
  <si>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</si>
  <si>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</si>
  <si>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</si>
  <si>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</si>
  <si>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</si>
  <si>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</si>
  <si>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</si>
  <si>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</si>
  <si>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</si>
  <si>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</si>
  <si>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</si>
  <si>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</si>
  <si>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</si>
  <si>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</si>
  <si>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</si>
  <si>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</si>
  <si>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</si>
  <si>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</si>
  <si>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</si>
  <si>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</si>
  <si>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</si>
  <si>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</si>
  <si>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</si>
  <si>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</si>
  <si>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</si>
  <si>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</si>
  <si>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</si>
  <si>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</si>
  <si>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</si>
  <si>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</si>
  <si>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</si>
  <si>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</si>
  <si>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</si>
  <si>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</si>
  <si>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</si>
  <si>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</si>
  <si>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</si>
  <si>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</si>
  <si>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</si>
  <si>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</si>
  <si>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</si>
  <si>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</si>
  <si>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</si>
  <si>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</si>
  <si>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</si>
  <si>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</si>
  <si>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</si>
  <si>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</si>
  <si>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</si>
  <si>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</si>
  <si>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</si>
  <si>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</si>
  <si>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</si>
  <si>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</si>
  <si>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</si>
  <si>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</si>
  <si>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</si>
  <si>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</si>
  <si>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</si>
  <si>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</si>
  <si>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</si>
  <si>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</si>
  <si>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</si>
  <si>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</si>
  <si>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</si>
  <si>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</si>
  <si>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</si>
  <si>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</si>
  <si>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</si>
  <si>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</si>
  <si>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</si>
  <si>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</si>
  <si>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</si>
  <si>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</si>
  <si>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</si>
  <si>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</si>
  <si>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</si>
  <si>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</si>
  <si>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</si>
  <si>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</si>
  <si>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</si>
  <si>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</si>
  <si>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</si>
  <si>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</si>
  <si>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</si>
  <si>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</si>
  <si>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</si>
  <si>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</si>
  <si>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</si>
  <si>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</si>
  <si>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</si>
  <si>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</si>
  <si>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</si>
  <si>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</si>
  <si>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</si>
  <si>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</si>
  <si>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</si>
  <si>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</si>
  <si>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</si>
  <si>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</si>
  <si>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</si>
  <si>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</si>
  <si>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</si>
  <si>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</si>
  <si>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</si>
  <si>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</si>
  <si>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</si>
  <si>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</si>
  <si>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</si>
  <si>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</si>
  <si>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</si>
  <si>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</si>
  <si>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</si>
  <si>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</si>
  <si>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</si>
  <si>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</si>
  <si>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</si>
  <si>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</si>
  <si>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</si>
  <si>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</si>
  <si>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</si>
  <si>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</si>
  <si>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</si>
  <si>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</si>
  <si>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</si>
  <si>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</si>
  <si>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</si>
  <si>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</si>
  <si>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</si>
  <si>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</si>
  <si>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</si>
  <si>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</si>
  <si>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</si>
  <si>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</si>
  <si>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</si>
  <si>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</si>
  <si>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</si>
  <si>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</si>
  <si>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</si>
  <si>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</si>
  <si>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</si>
  <si>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</si>
  <si>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</si>
  <si>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</si>
  <si>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</si>
  <si>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</si>
  <si>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</si>
  <si>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</si>
  <si>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</si>
  <si>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</si>
  <si>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</si>
  <si>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</si>
  <si>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</si>
  <si>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</si>
  <si>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</si>
  <si>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</si>
  <si>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</si>
  <si>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</si>
  <si>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</si>
  <si>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</si>
  <si>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</si>
  <si>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</si>
  <si>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</si>
  <si>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</si>
  <si>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</si>
  <si>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</si>
  <si>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</si>
  <si>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</si>
  <si>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</si>
  <si>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</si>
  <si>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</si>
  <si>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</si>
  <si>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</si>
  <si>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</si>
  <si>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</si>
  <si>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</si>
  <si>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</si>
  <si>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</si>
  <si>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</si>
  <si>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</si>
  <si>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</si>
  <si>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</si>
  <si>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</si>
  <si>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</si>
  <si>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</si>
  <si>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</si>
  <si>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</si>
  <si>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</si>
  <si>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</si>
  <si>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</si>
  <si>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</si>
  <si>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</si>
  <si>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</si>
  <si>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</si>
  <si>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</si>
  <si>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</si>
  <si>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</si>
  <si>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</si>
  <si>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</si>
  <si>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</si>
  <si>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</si>
  <si>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</si>
  <si>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</si>
  <si>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</si>
  <si>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</si>
  <si>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</si>
  <si>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</si>
  <si>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</si>
  <si>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</si>
  <si>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</si>
  <si>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</si>
  <si>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</si>
  <si>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</si>
  <si>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</si>
  <si>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</si>
  <si>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</si>
  <si>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</si>
  <si>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</si>
  <si>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</si>
  <si>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</si>
  <si>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</si>
  <si>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</si>
  <si>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</si>
  <si>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</si>
  <si>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</si>
  <si>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</si>
  <si>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</si>
  <si>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</si>
  <si>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</si>
  <si>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</si>
  <si>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</si>
  <si>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</si>
  <si>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</si>
  <si>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</si>
  <si>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</si>
  <si>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</si>
  <si>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</si>
  <si>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</si>
  <si>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</si>
  <si>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</si>
  <si>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</si>
  <si>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</si>
  <si>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</si>
  <si>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</si>
  <si>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</si>
  <si>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</si>
  <si>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</si>
  <si>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</si>
  <si>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</si>
  <si>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</si>
  <si>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</si>
  <si>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</si>
  <si>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</si>
  <si>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</si>
  <si>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</si>
  <si>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</si>
  <si>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</si>
  <si>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</si>
  <si>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</si>
  <si>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</si>
  <si>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</si>
  <si>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</si>
  <si>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</si>
  <si>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</si>
  <si>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</si>
  <si>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</si>
  <si>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</si>
  <si>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</si>
  <si>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</si>
  <si>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</si>
  <si>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</si>
  <si>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</si>
  <si>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</si>
  <si>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</si>
  <si>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</si>
  <si>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</si>
  <si>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</si>
  <si>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</si>
  <si>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</si>
  <si>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</si>
  <si>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</si>
  <si>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</si>
  <si>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</si>
  <si>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</si>
  <si>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</si>
  <si>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</si>
  <si>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</si>
  <si>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</si>
  <si>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</si>
  <si>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</si>
  <si>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</si>
  <si>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</si>
  <si>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</si>
  <si>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</si>
  <si>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</si>
  <si>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</si>
  <si>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</si>
  <si>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</si>
  <si>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</si>
  <si>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</si>
  <si>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</si>
  <si>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</si>
  <si>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</si>
  <si>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</si>
  <si>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</si>
  <si>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</si>
  <si>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</si>
  <si>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</si>
  <si>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</si>
  <si>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</si>
  <si>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</si>
  <si>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</si>
  <si>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</si>
  <si>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</si>
  <si>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</si>
  <si>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</si>
  <si>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</si>
  <si>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</si>
  <si>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</si>
  <si>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</si>
  <si>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</si>
  <si>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</si>
  <si>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</si>
  <si>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</si>
  <si>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</si>
  <si>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</si>
  <si>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</si>
  <si>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</si>
  <si>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</si>
  <si>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</si>
  <si>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</si>
  <si>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</si>
  <si>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</si>
  <si>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</si>
  <si>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</si>
  <si>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</si>
  <si>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</si>
  <si>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</si>
  <si>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</si>
  <si>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</si>
  <si>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</si>
  <si>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</si>
  <si>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</si>
  <si>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</si>
  <si>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</si>
  <si>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</si>
  <si>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</si>
  <si>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</si>
  <si>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</si>
  <si>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</si>
  <si>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</si>
  <si>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</si>
  <si>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</si>
  <si>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</si>
  <si>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</si>
  <si>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</si>
  <si>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</si>
  <si>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</si>
  <si>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</si>
  <si>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</si>
  <si>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</si>
  <si>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</si>
  <si>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</si>
  <si>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</si>
  <si>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</si>
  <si>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</si>
  <si>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</si>
  <si>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</si>
  <si>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</si>
  <si>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</si>
  <si>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</si>
  <si>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</si>
  <si>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</si>
  <si>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</si>
  <si>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</si>
  <si>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</si>
  <si>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</si>
  <si>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</si>
  <si>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</si>
  <si>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</si>
  <si>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</si>
  <si>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</si>
  <si>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</si>
  <si>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</si>
  <si>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</si>
  <si>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</si>
  <si>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</si>
  <si>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</si>
  <si>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</si>
  <si>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</si>
  <si>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</si>
  <si>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</si>
  <si>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</si>
  <si>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</si>
  <si>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</si>
  <si>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</si>
  <si>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</si>
  <si>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</si>
  <si>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</si>
  <si>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</si>
  <si>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</si>
  <si>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</si>
  <si>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</si>
  <si>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</si>
  <si>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</si>
  <si>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</si>
  <si>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</si>
  <si>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</si>
  <si>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</si>
  <si>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</si>
  <si>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</si>
  <si>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</si>
  <si>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</si>
  <si>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</si>
  <si>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</si>
  <si>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</si>
  <si>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</si>
  <si>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</si>
  <si>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</si>
  <si>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</si>
  <si>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</si>
  <si>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</si>
  <si>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</si>
  <si>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</si>
  <si>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</si>
  <si>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</si>
  <si>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</si>
  <si>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</si>
  <si>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</si>
  <si>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</si>
  <si>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</si>
  <si>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</si>
  <si>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</si>
  <si>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</si>
  <si>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</si>
  <si>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</si>
  <si>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</si>
  <si>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</si>
  <si>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</si>
  <si>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</si>
  <si>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</si>
  <si>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</si>
  <si>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</si>
  <si>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</si>
  <si>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</si>
  <si>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</si>
  <si>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</si>
  <si>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</si>
  <si>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</si>
  <si>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</si>
  <si>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</si>
  <si>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</si>
  <si>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</si>
  <si>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</si>
  <si>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</si>
  <si>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</si>
  <si>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</si>
  <si>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</si>
  <si>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</si>
  <si>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</si>
  <si>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</si>
  <si>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</si>
  <si>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</si>
  <si>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</si>
  <si>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</si>
  <si>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</si>
  <si>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</si>
  <si>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</si>
  <si>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</si>
  <si>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</si>
  <si>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</si>
  <si>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</si>
  <si>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</si>
  <si>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</si>
  <si>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</si>
  <si>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</si>
  <si>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</si>
  <si>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</si>
  <si>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</si>
  <si>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</si>
  <si>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</si>
  <si>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</si>
  <si>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</si>
  <si>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</si>
  <si>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</si>
  <si>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</si>
  <si>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</si>
  <si>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</si>
  <si>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</si>
  <si>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</si>
  <si>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</si>
  <si>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</si>
  <si>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</si>
  <si>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</si>
  <si>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</si>
  <si>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</si>
  <si>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</si>
  <si>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</si>
  <si>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</si>
  <si>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</si>
  <si>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</si>
  <si>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</si>
  <si>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</si>
  <si>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</si>
  <si>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</si>
  <si>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</si>
  <si>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</si>
  <si>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</si>
  <si>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</si>
  <si>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</si>
  <si>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</si>
  <si>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</si>
  <si>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</si>
  <si>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</si>
  <si>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</si>
  <si>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</si>
  <si>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</si>
  <si>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</si>
  <si>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</si>
  <si>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</si>
  <si>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</si>
  <si>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</si>
  <si>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</si>
  <si>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</si>
  <si>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</si>
  <si>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</si>
  <si>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</si>
  <si>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</si>
  <si>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</si>
  <si>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</si>
  <si>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</si>
  <si>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</si>
  <si>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</si>
  <si>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</si>
  <si>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</si>
  <si>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</si>
  <si>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</si>
  <si>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</si>
  <si>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</si>
  <si>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</si>
  <si>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</si>
  <si>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</si>
  <si>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</si>
  <si>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</si>
  <si>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</si>
  <si>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</si>
  <si>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</si>
  <si>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</si>
  <si>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</si>
  <si>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</si>
  <si>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</si>
  <si>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</si>
  <si>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</si>
  <si>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</si>
  <si>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</si>
  <si>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</si>
  <si>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</si>
  <si>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</si>
  <si>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</si>
  <si>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</si>
  <si>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</si>
  <si>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</si>
  <si>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</si>
  <si>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</si>
  <si>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</si>
  <si>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</si>
  <si>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</si>
  <si>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</si>
  <si>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</si>
  <si>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</si>
  <si>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</si>
  <si>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</si>
  <si>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</si>
  <si>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</si>
  <si>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</si>
  <si>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</si>
  <si>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</si>
  <si>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</si>
  <si>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</si>
  <si>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</si>
  <si>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</si>
  <si>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</si>
  <si>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</si>
  <si>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</si>
  <si>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</si>
  <si>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</si>
  <si>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</si>
  <si>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</si>
  <si>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</si>
  <si>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</si>
  <si>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</si>
  <si>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</si>
  <si>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</si>
  <si>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</si>
  <si>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</si>
  <si>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</si>
  <si>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</si>
  <si>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</si>
  <si>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</si>
  <si>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</si>
  <si>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</si>
  <si>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</si>
  <si>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</si>
  <si>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</si>
  <si>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</si>
  <si>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</si>
  <si>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</si>
  <si>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</si>
  <si>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</si>
  <si>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</si>
  <si>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</si>
  <si>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</si>
  <si>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</si>
  <si>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</si>
  <si>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</si>
  <si>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</si>
  <si>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</si>
  <si>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</si>
  <si>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</si>
  <si>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</si>
  <si>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</si>
  <si>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</si>
  <si>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</si>
  <si>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</si>
  <si>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</si>
  <si>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</si>
  <si>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</si>
  <si>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</si>
  <si>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</si>
  <si>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</si>
  <si>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</si>
  <si>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</si>
  <si>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</si>
  <si>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</si>
  <si>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</si>
  <si>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</si>
  <si>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</si>
  <si>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</si>
  <si>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</si>
  <si>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</si>
  <si>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</si>
  <si>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</si>
  <si>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</si>
  <si>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</si>
  <si>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</si>
  <si>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</si>
  <si>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</si>
  <si>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</si>
  <si>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</si>
  <si>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</si>
  <si>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</si>
  <si>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</si>
  <si>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</si>
  <si>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</si>
  <si>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</si>
  <si>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</si>
  <si>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</si>
  <si>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</si>
  <si>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</si>
  <si>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</si>
  <si>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</si>
  <si>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</si>
  <si>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</si>
  <si>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</si>
  <si>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</si>
  <si>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</si>
  <si>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</si>
  <si>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</si>
  <si>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</si>
  <si>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</si>
  <si>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</si>
  <si>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</si>
  <si>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</si>
  <si>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</si>
  <si>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</si>
  <si>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</si>
  <si>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</si>
  <si>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</si>
  <si>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</si>
  <si>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</si>
  <si>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</si>
  <si>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</si>
  <si>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</si>
  <si>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</si>
  <si>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</si>
  <si>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</si>
  <si>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</si>
  <si>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</si>
  <si>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</si>
  <si>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</si>
  <si>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</si>
  <si>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</si>
  <si>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</si>
  <si>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</si>
  <si>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</si>
  <si>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</si>
  <si>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</si>
  <si>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</si>
  <si>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</si>
  <si>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</si>
  <si>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</si>
  <si>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</si>
  <si>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</si>
  <si>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</si>
  <si>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</si>
  <si>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</si>
  <si>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</si>
  <si>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</si>
  <si>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</si>
  <si>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</si>
  <si>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</si>
  <si>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</si>
  <si>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</si>
  <si>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</si>
  <si>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</si>
  <si>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</si>
  <si>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</si>
  <si>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</si>
  <si>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</si>
  <si>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</si>
  <si>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</si>
  <si>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</si>
  <si>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</si>
  <si>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</si>
  <si>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</si>
  <si>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</si>
  <si>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</si>
  <si>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</si>
  <si>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</si>
  <si>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</si>
  <si>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</si>
  <si>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</si>
  <si>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</si>
  <si>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</si>
  <si>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</si>
  <si>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</si>
  <si>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</si>
  <si>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</si>
  <si>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</si>
  <si>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</si>
  <si>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</si>
  <si>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</si>
  <si>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</si>
  <si>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</si>
  <si>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</si>
  <si>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</si>
  <si>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</si>
  <si>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</si>
  <si>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</si>
  <si>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</si>
  <si>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</si>
  <si>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</si>
  <si>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</si>
  <si>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</si>
  <si>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</si>
  <si>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</si>
  <si>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</si>
  <si>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</si>
  <si>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</si>
  <si>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</si>
  <si>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</si>
  <si>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</si>
  <si>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</si>
  <si>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</si>
  <si>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</si>
  <si>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</si>
  <si>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</si>
  <si>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</si>
  <si>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</si>
  <si>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</si>
  <si>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</si>
  <si>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</si>
  <si>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</si>
  <si>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</si>
  <si>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</si>
  <si>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</si>
  <si>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</si>
  <si>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</si>
  <si>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</si>
  <si>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</si>
  <si>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</si>
  <si>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</si>
  <si>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</si>
  <si>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</si>
  <si>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</si>
  <si>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</si>
  <si>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</si>
  <si>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</si>
  <si>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</si>
  <si>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</si>
  <si>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</si>
  <si>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</si>
  <si>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</si>
  <si>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</si>
  <si>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</si>
  <si>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</si>
  <si>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</si>
  <si>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</si>
  <si>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</si>
  <si>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</si>
  <si>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</si>
  <si>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</si>
  <si>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</si>
  <si>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</si>
  <si>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</si>
  <si>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</si>
  <si>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</si>
  <si>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</si>
  <si>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</si>
  <si>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</si>
  <si>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</si>
  <si>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</si>
  <si>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</si>
  <si>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</si>
  <si>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</si>
  <si>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</si>
  <si>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</si>
  <si>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</si>
  <si>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</si>
  <si>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</si>
  <si>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</si>
  <si>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</si>
  <si>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</si>
  <si>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</si>
  <si>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</si>
  <si>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</si>
  <si>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</si>
  <si>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</si>
  <si>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</si>
  <si>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</si>
  <si>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</si>
  <si>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</si>
  <si>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</si>
  <si>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</si>
  <si>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</si>
  <si>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</si>
  <si>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</si>
  <si>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</si>
  <si>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</si>
  <si>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</si>
  <si>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</si>
  <si>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</si>
  <si>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</si>
  <si>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</si>
  <si>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</si>
  <si>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</si>
  <si>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</si>
  <si>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</si>
  <si>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</si>
  <si>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</si>
  <si>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</si>
  <si>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</si>
  <si>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</si>
  <si>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</si>
  <si>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</si>
  <si>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</si>
  <si>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</si>
  <si>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</si>
  <si>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</si>
  <si>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</si>
  <si>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</si>
  <si>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</si>
  <si>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</si>
  <si>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</si>
  <si>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</si>
  <si>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</si>
  <si>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</si>
  <si>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</si>
  <si>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</si>
  <si>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</si>
  <si>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</si>
  <si>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</si>
  <si>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</si>
  <si>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</si>
  <si>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</si>
  <si>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</si>
  <si>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</si>
  <si>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</si>
  <si>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</si>
  <si>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</si>
  <si>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</si>
  <si>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</si>
  <si>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</si>
  <si>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</si>
  <si>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</si>
  <si>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</si>
  <si>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</si>
  <si>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</si>
  <si>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</si>
  <si>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</si>
  <si>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</si>
  <si>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</si>
  <si>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</si>
  <si>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</si>
  <si>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</si>
  <si>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</si>
  <si>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</si>
  <si>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</si>
  <si>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</si>
  <si>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</si>
  <si>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</si>
  <si>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</si>
  <si>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</si>
  <si>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</si>
  <si>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</si>
  <si>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</si>
  <si>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</si>
  <si>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</si>
  <si>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</si>
  <si>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</si>
  <si>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</si>
  <si>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</si>
  <si>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</si>
  <si>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</si>
  <si>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</si>
  <si>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</si>
  <si>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</si>
  <si>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</si>
  <si>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</si>
  <si>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</si>
  <si>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</si>
  <si>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</si>
  <si>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</si>
  <si>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</si>
  <si>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</si>
  <si>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</si>
  <si>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</si>
  <si>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</si>
  <si>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</si>
  <si>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</si>
  <si>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</si>
  <si>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</si>
  <si>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</si>
  <si>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</si>
  <si>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</si>
  <si>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</si>
  <si>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</si>
  <si>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</si>
  <si>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</si>
  <si>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</si>
  <si>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</si>
  <si>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</si>
  <si>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</si>
  <si>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</si>
  <si>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</si>
  <si>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</si>
  <si>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</si>
  <si>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</si>
  <si>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</si>
  <si>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</si>
  <si>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</si>
  <si>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</si>
  <si>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</si>
  <si>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</si>
  <si>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</si>
  <si>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</si>
  <si>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</si>
  <si>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</si>
  <si>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</si>
  <si>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</si>
  <si>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</si>
  <si>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</si>
  <si>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</si>
  <si>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</si>
  <si>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</si>
  <si>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</si>
  <si>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</si>
  <si>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</si>
  <si>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</si>
  <si>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</si>
  <si>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</si>
  <si>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</si>
  <si>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</si>
  <si>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</si>
  <si>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</si>
  <si>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</si>
  <si>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</si>
  <si>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</si>
  <si>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</si>
  <si>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</si>
  <si>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</si>
  <si>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</si>
  <si>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</si>
  <si>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</si>
  <si>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</si>
  <si>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</si>
  <si>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</si>
  <si>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</si>
  <si>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</si>
  <si>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</si>
  <si>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</si>
  <si>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</si>
  <si>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</si>
  <si>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</si>
  <si>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</si>
  <si>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</si>
  <si>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</si>
  <si>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</si>
  <si>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</si>
  <si>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</si>
  <si>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</si>
  <si>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</si>
  <si>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</si>
  <si>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</si>
  <si>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</si>
  <si>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</si>
  <si>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</si>
  <si>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</si>
  <si>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</si>
  <si>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</si>
  <si>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</si>
  <si>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</si>
  <si>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</si>
  <si>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</si>
  <si>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</si>
  <si>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</si>
  <si>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</si>
  <si>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</si>
  <si>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</si>
  <si>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</si>
  <si>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</si>
  <si>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</si>
  <si>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</si>
  <si>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</si>
  <si>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</si>
  <si>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</si>
  <si>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</si>
  <si>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</si>
  <si>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</si>
  <si>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</si>
  <si>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</si>
  <si>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</si>
  <si>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</si>
  <si>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</si>
  <si>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</si>
  <si>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</si>
  <si>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</si>
  <si>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</si>
  <si>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</si>
  <si>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</si>
  <si>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</si>
  <si>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</si>
  <si>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</si>
  <si>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</si>
  <si>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</si>
  <si>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</si>
  <si>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</si>
  <si>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</si>
  <si>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</si>
  <si>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</si>
  <si>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</si>
  <si>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</si>
  <si>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</si>
  <si>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</si>
  <si>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</si>
  <si>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</si>
  <si>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</si>
  <si>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</si>
  <si>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</si>
  <si>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</si>
  <si>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</si>
  <si>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</si>
  <si>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</si>
  <si>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</si>
  <si>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</si>
  <si>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</si>
  <si>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</si>
  <si>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</si>
  <si>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</si>
  <si>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</si>
  <si>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</si>
  <si>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</si>
  <si>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</si>
  <si>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</si>
  <si>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</si>
  <si>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</si>
  <si>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</si>
  <si>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</si>
  <si>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</si>
  <si>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</si>
  <si>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</si>
  <si>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</si>
  <si>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</si>
  <si>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</si>
  <si>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</si>
  <si>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</si>
  <si>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</si>
  <si>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</si>
  <si>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</si>
  <si>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</si>
  <si>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</si>
  <si>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</si>
  <si>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</si>
  <si>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</si>
  <si>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</si>
  <si>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</si>
  <si>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</si>
  <si>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</si>
  <si>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</si>
  <si>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</si>
  <si>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</si>
  <si>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</si>
  <si>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</si>
  <si>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</si>
  <si>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</si>
  <si>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</si>
  <si>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</si>
  <si>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</si>
  <si>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</si>
  <si>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</si>
  <si>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</si>
  <si>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</si>
  <si>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</si>
  <si>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</si>
  <si>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</si>
  <si>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</si>
  <si>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</si>
  <si>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</si>
  <si>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</si>
  <si>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</si>
  <si>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</si>
  <si>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</si>
  <si>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</si>
  <si>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</si>
  <si>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</si>
  <si>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</si>
  <si>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</si>
  <si>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</si>
  <si>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</si>
  <si>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</si>
  <si>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</si>
  <si>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</si>
  <si>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</si>
  <si>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</si>
  <si>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</si>
  <si>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</si>
  <si>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</si>
  <si>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</si>
  <si>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</si>
  <si>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</si>
  <si>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</si>
  <si>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</si>
  <si>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</si>
  <si>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</si>
  <si>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</si>
  <si>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</si>
  <si>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</si>
  <si>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</si>
  <si>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</si>
  <si>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</si>
  <si>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</si>
  <si>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</si>
  <si>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</si>
  <si>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</si>
  <si>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</si>
  <si>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</si>
  <si>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</si>
  <si>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</si>
  <si>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</si>
  <si>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</si>
  <si>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</si>
  <si>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</si>
  <si>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</si>
  <si>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</si>
  <si>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</si>
  <si>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</si>
  <si>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</si>
  <si>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</si>
  <si>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</si>
  <si>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</si>
  <si>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</si>
  <si>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</si>
  <si>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</si>
  <si>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</si>
  <si>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</si>
  <si>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</si>
  <si>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</si>
  <si>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</si>
  <si>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</si>
  <si>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</si>
  <si>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</si>
  <si>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</si>
  <si>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</si>
  <si>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</si>
  <si>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</si>
  <si>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</si>
  <si>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</si>
  <si>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</si>
  <si>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</si>
  <si>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</si>
  <si>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</si>
  <si>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</si>
  <si>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</si>
  <si>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</si>
  <si>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</si>
  <si>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</si>
  <si>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</si>
  <si>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</si>
  <si>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</si>
  <si>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</si>
  <si>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</si>
  <si>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</si>
  <si>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</si>
  <si>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</si>
  <si>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</si>
  <si>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</si>
  <si>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</si>
  <si>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</si>
  <si>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</si>
  <si>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</si>
  <si>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</si>
  <si>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</si>
  <si>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</si>
  <si>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</si>
  <si>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</si>
  <si>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</si>
  <si>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</si>
  <si>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</si>
  <si>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</si>
  <si>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</si>
  <si>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</si>
  <si>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</si>
  <si>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</si>
  <si>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</si>
  <si>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</si>
  <si>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</si>
  <si>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</si>
  <si>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</si>
  <si>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</si>
  <si>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</si>
  <si>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</si>
  <si>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</si>
  <si>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</si>
  <si>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</si>
  <si>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</si>
  <si>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</si>
  <si>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</si>
  <si>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</si>
  <si>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</si>
  <si>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</si>
  <si>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</si>
  <si>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</si>
  <si>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</si>
  <si>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</si>
  <si>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</si>
  <si>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</si>
  <si>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</si>
  <si>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</si>
  <si>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</si>
  <si>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</si>
  <si>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</si>
  <si>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</si>
  <si>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</si>
  <si>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</si>
  <si>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</si>
  <si>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</si>
  <si>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</si>
  <si>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</si>
  <si>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</si>
  <si>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</si>
  <si>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</si>
  <si>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</si>
  <si>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</si>
  <si>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</si>
  <si>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</si>
  <si>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</si>
  <si>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</si>
  <si>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</si>
  <si>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</si>
  <si>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</si>
  <si>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</si>
  <si>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</si>
  <si>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</si>
  <si>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</si>
  <si>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</si>
  <si>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</si>
  <si>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</si>
  <si>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</si>
  <si>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</si>
  <si>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</si>
  <si>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</si>
  <si>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</si>
  <si>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</si>
  <si>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</si>
  <si>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</si>
  <si>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</si>
  <si>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</si>
  <si>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</si>
  <si>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</si>
  <si>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</si>
  <si>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</si>
  <si>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</si>
  <si>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</si>
  <si>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</si>
  <si>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</si>
  <si>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</si>
  <si>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</si>
  <si>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</si>
  <si>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</si>
  <si>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</si>
  <si>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</si>
  <si>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</si>
  <si>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</si>
  <si>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</si>
  <si>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</si>
  <si>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</si>
  <si>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</si>
  <si>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</si>
  <si>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</si>
  <si>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</si>
  <si>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</si>
  <si>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</si>
  <si>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</si>
  <si>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</si>
  <si>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</si>
  <si>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</si>
  <si>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</si>
  <si>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</si>
  <si>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</si>
  <si>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</si>
  <si>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</si>
  <si>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</si>
  <si>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</si>
  <si>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</si>
  <si>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</si>
  <si>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</si>
  <si>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</si>
  <si>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</si>
  <si>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</si>
  <si>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</si>
  <si>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</si>
  <si>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</si>
  <si>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</si>
  <si>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</si>
  <si>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</si>
  <si>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</si>
  <si>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</si>
  <si>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</si>
  <si>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</si>
  <si>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</si>
  <si>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</si>
  <si>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</si>
  <si>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</si>
  <si>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</si>
  <si>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</si>
  <si>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</si>
  <si>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</si>
  <si>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</si>
  <si>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</si>
  <si>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</si>
  <si>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</si>
  <si>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</si>
  <si>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</si>
  <si>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</si>
  <si>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</si>
  <si>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</si>
  <si>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</si>
  <si>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</si>
  <si>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</si>
  <si>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</si>
  <si>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</si>
  <si>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</si>
  <si>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</si>
  <si>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</si>
  <si>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</si>
  <si>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</si>
  <si>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</si>
  <si>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</si>
  <si>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</si>
  <si>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</si>
  <si>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</si>
  <si>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</si>
  <si>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</si>
  <si>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</si>
  <si>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</si>
  <si>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</si>
  <si>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</si>
  <si>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</si>
  <si>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</si>
  <si>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</si>
  <si>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</si>
  <si>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</si>
  <si>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</si>
  <si>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</si>
  <si>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</si>
  <si>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</si>
  <si>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</si>
  <si>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</si>
  <si>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</si>
  <si>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</si>
  <si>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</si>
  <si>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</si>
  <si>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</si>
  <si>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</si>
  <si>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</si>
  <si>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</si>
  <si>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</si>
  <si>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</si>
  <si>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</si>
  <si>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</si>
  <si>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</si>
  <si>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</si>
  <si>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</si>
  <si>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</si>
  <si>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</si>
  <si>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</si>
  <si>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</si>
  <si>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</si>
  <si>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</si>
  <si>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</si>
  <si>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</si>
  <si>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</si>
  <si>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</si>
  <si>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</si>
  <si>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</si>
  <si>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</si>
  <si>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</si>
  <si>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</si>
  <si>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</si>
  <si>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</si>
  <si>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</si>
  <si>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</si>
  <si>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</si>
  <si>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</si>
  <si>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</si>
  <si>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</si>
  <si>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</si>
  <si>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</si>
  <si>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</si>
  <si>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</si>
  <si>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</si>
  <si>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</si>
  <si>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</si>
  <si>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</si>
  <si>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</si>
  <si>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</si>
  <si>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</si>
  <si>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</si>
  <si>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</si>
  <si>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</si>
  <si>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</si>
  <si>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</si>
  <si>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</si>
  <si>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</si>
  <si>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</si>
  <si>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</si>
  <si>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</si>
  <si>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</si>
  <si>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</si>
  <si>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</si>
  <si>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</si>
  <si>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</si>
  <si>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</si>
  <si>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</si>
  <si>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</si>
  <si>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</si>
  <si>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</si>
  <si>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</si>
  <si>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</si>
  <si>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</si>
  <si>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</si>
  <si>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</si>
  <si>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</si>
  <si>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</si>
  <si>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</si>
  <si>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</si>
  <si>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</si>
  <si>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</si>
  <si>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</si>
  <si>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</si>
  <si>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</si>
  <si>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</si>
  <si>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</si>
  <si>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</si>
  <si>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</si>
  <si>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</si>
  <si>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</si>
  <si>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</si>
  <si>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</si>
  <si>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</si>
  <si>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</si>
  <si>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</si>
  <si>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</si>
  <si>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</si>
  <si>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</si>
  <si>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</si>
  <si>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</si>
  <si>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</si>
  <si>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</si>
  <si>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</si>
  <si>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</si>
  <si>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</si>
  <si>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</si>
  <si>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</si>
  <si>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</si>
  <si>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</si>
  <si>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</si>
  <si>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</si>
  <si>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</si>
  <si>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</si>
  <si>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</si>
  <si>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</si>
  <si>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</si>
  <si>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</si>
  <si>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</si>
  <si>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</si>
  <si>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</si>
  <si>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</si>
  <si>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</si>
  <si>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</si>
  <si>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</si>
  <si>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</si>
  <si>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</si>
  <si>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</si>
  <si>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</si>
  <si>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</si>
  <si>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</si>
  <si>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</si>
  <si>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</si>
  <si>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</si>
  <si>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</si>
  <si>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</si>
  <si>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</si>
  <si>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</si>
  <si>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</si>
  <si>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</si>
  <si>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</si>
  <si>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</si>
  <si>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</si>
  <si>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</si>
  <si>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</si>
  <si>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</si>
  <si>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</si>
  <si>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</si>
  <si>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</si>
  <si>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</si>
  <si>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</si>
  <si>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</si>
  <si>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</si>
  <si>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</si>
  <si>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</si>
  <si>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</si>
  <si>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</si>
  <si>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</si>
  <si>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</si>
  <si>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</si>
  <si>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</si>
  <si>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</si>
  <si>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</si>
  <si>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</si>
  <si>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</si>
  <si>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</si>
  <si>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</si>
  <si>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</si>
  <si>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</si>
  <si>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</si>
  <si>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</si>
  <si>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</si>
  <si>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</si>
  <si>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</si>
  <si>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</si>
  <si>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</si>
  <si>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</si>
  <si>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</si>
  <si>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</si>
  <si>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</si>
  <si>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</si>
  <si>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</si>
  <si>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</si>
  <si>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</si>
  <si>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</si>
  <si>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</si>
  <si>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</si>
  <si>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</si>
  <si>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</si>
  <si>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</si>
  <si>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</si>
  <si>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</si>
  <si>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</si>
  <si>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</si>
  <si>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</si>
  <si>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</si>
  <si>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</si>
  <si>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</si>
  <si>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</si>
  <si>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</si>
  <si>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</si>
  <si>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</si>
  <si>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</si>
  <si>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</si>
  <si>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</si>
  <si>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</si>
  <si>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</si>
  <si>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</si>
  <si>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</si>
  <si>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</si>
  <si>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</si>
  <si>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</si>
  <si>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</si>
  <si>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</si>
  <si>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</si>
  <si>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</si>
  <si>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</si>
  <si>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</si>
  <si>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</si>
  <si>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</si>
  <si>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</si>
  <si>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</si>
  <si>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</si>
  <si>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</si>
  <si>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</si>
  <si>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</si>
  <si>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</si>
  <si>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</si>
  <si>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</si>
  <si>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</si>
  <si>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</si>
  <si>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</si>
  <si>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</si>
  <si>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</si>
  <si>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</si>
  <si>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</si>
  <si>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</si>
  <si>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</si>
  <si>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</si>
  <si>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</si>
  <si>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</si>
  <si>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</si>
  <si>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</si>
  <si>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</si>
  <si>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</si>
  <si>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</si>
  <si>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</si>
  <si>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</si>
  <si>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</si>
  <si>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</si>
  <si>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</si>
  <si>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</si>
  <si>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</si>
  <si>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</si>
  <si>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</si>
  <si>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</si>
  <si>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</si>
  <si>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</si>
  <si>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</si>
  <si>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</si>
  <si>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</si>
  <si>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</si>
  <si>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</si>
  <si>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</si>
  <si>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</si>
  <si>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</si>
  <si>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</si>
  <si>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</si>
  <si>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</si>
  <si>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</si>
  <si>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</si>
  <si>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</si>
  <si>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</si>
  <si>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</si>
  <si>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</si>
  <si>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</si>
  <si>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</si>
  <si>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</si>
  <si>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</si>
  <si>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</si>
  <si>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</si>
  <si>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</si>
  <si>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</si>
  <si>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</si>
  <si>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</si>
  <si>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</si>
  <si>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</si>
  <si>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</si>
  <si>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</si>
  <si>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</si>
  <si>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</si>
  <si>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</si>
  <si>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</si>
  <si>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</si>
  <si>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</si>
  <si>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</si>
  <si>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</si>
  <si>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</si>
  <si>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</si>
  <si>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</si>
  <si>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</si>
  <si>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</si>
  <si>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</si>
  <si>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</si>
  <si>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</si>
  <si>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</si>
  <si>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</si>
  <si>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</si>
  <si>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</si>
  <si>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</si>
  <si>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</si>
  <si>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</si>
  <si>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</si>
  <si>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</si>
  <si>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</si>
  <si>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</si>
  <si>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</si>
  <si>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</si>
  <si>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</si>
  <si>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</si>
  <si>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</si>
  <si>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</si>
  <si>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</si>
  <si>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</si>
  <si>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</si>
  <si>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</si>
  <si>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</si>
  <si>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</si>
  <si>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</si>
  <si>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</si>
  <si>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</si>
  <si>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</si>
  <si>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</si>
  <si>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</si>
  <si>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</si>
  <si>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</si>
  <si>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</si>
  <si>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</si>
  <si>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</si>
  <si>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</si>
  <si>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</si>
  <si>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</si>
  <si>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</si>
  <si>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</si>
  <si>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</si>
  <si>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</si>
  <si>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</si>
  <si>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</si>
  <si>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</si>
  <si>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</si>
  <si>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</si>
  <si>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</si>
  <si>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</si>
  <si>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</si>
  <si>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</si>
  <si>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</si>
  <si>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</si>
  <si>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</si>
  <si>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</si>
  <si>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</si>
  <si>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</si>
  <si>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</si>
  <si>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</si>
  <si>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</si>
  <si>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</si>
  <si>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</si>
  <si>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</si>
  <si>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</si>
  <si>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</si>
  <si>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</si>
  <si>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</si>
  <si>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</si>
  <si>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</si>
  <si>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</si>
  <si>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</si>
  <si>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</si>
  <si>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</si>
  <si>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</si>
  <si>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</si>
  <si>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</si>
  <si>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</si>
  <si>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</si>
  <si>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</si>
  <si>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</si>
  <si>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</si>
  <si>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</si>
  <si>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</si>
  <si>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</si>
  <si>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</si>
  <si>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</si>
  <si>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</si>
  <si>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</si>
  <si>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</si>
  <si>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</si>
  <si>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</si>
  <si>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</si>
  <si>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</si>
  <si>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</si>
  <si>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</si>
  <si>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</si>
  <si>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</si>
  <si>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</si>
  <si>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</si>
  <si>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</si>
  <si>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</si>
  <si>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</si>
  <si>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</si>
  <si>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</si>
  <si>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</si>
  <si>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</si>
  <si>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</si>
  <si>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</si>
  <si>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</si>
  <si>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</si>
  <si>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</si>
  <si>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</si>
  <si>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</si>
  <si>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</si>
  <si>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</si>
  <si>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</si>
  <si>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</si>
  <si>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</si>
  <si>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</si>
  <si>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</si>
  <si>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</si>
  <si>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</si>
  <si>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</si>
  <si>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</si>
  <si>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</si>
  <si>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</si>
  <si>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</si>
  <si>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</si>
  <si>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</si>
  <si>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</si>
  <si>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</si>
  <si>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</si>
  <si>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</si>
  <si>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</si>
  <si>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</si>
  <si>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</si>
  <si>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</si>
  <si>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</si>
  <si>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</si>
  <si>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</si>
  <si>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</si>
  <si>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</si>
  <si>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</si>
  <si>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</si>
  <si>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</si>
  <si>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</si>
  <si>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</si>
  <si>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</si>
  <si>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</si>
  <si>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</si>
  <si>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</si>
  <si>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</si>
  <si>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</si>
  <si>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</si>
  <si>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</si>
  <si>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</si>
  <si>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</si>
  <si>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</si>
  <si>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</si>
  <si>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</si>
  <si>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</si>
  <si>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</si>
  <si>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</si>
  <si>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</si>
  <si>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</si>
  <si>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</si>
  <si>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</si>
  <si>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</si>
  <si>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</si>
  <si>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</si>
  <si>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</si>
  <si>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</si>
  <si>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</si>
  <si>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</si>
  <si>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</si>
  <si>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</si>
  <si>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</si>
  <si>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</si>
  <si>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</si>
  <si>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</si>
  <si>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</si>
  <si>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</si>
  <si>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</si>
  <si>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</si>
  <si>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</si>
  <si>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</si>
  <si>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</si>
  <si>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</si>
  <si>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</si>
  <si>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</si>
  <si>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</si>
  <si>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</si>
  <si>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</si>
  <si>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</si>
  <si>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</si>
  <si>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</si>
  <si>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</si>
  <si>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</si>
  <si>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</si>
  <si>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</si>
  <si>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</si>
  <si>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</si>
  <si>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</si>
  <si>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</si>
  <si>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</si>
  <si>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</si>
  <si>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</si>
  <si>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</si>
  <si>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</si>
  <si>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</si>
  <si>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</si>
  <si>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</si>
  <si>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</si>
  <si>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</si>
  <si>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</si>
  <si>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</si>
  <si>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</si>
  <si>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</si>
  <si>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</si>
  <si>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</si>
  <si>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</si>
  <si>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</si>
  <si>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</si>
  <si>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</si>
  <si>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</si>
  <si>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</si>
  <si>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</si>
  <si>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</si>
  <si>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</si>
  <si>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</si>
  <si>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</si>
  <si>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</si>
  <si>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</si>
  <si>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</si>
  <si>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</si>
  <si>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</si>
  <si>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</si>
  <si>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</si>
  <si>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</si>
  <si>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</si>
  <si>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</si>
  <si>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</si>
  <si>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</si>
  <si>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</si>
  <si>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</si>
  <si>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</si>
  <si>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</si>
  <si>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</si>
  <si>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</si>
  <si>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</si>
  <si>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</si>
  <si>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</si>
  <si>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</si>
  <si>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</si>
  <si>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</si>
  <si>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</si>
  <si>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</si>
  <si>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</si>
  <si>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</si>
  <si>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</si>
  <si>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</si>
  <si>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</si>
  <si>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</si>
  <si>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</si>
  <si>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</si>
  <si>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</si>
  <si>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</si>
  <si>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</si>
  <si>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</si>
  <si>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</si>
  <si>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</si>
  <si>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</si>
  <si>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</si>
  <si>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</si>
  <si>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</si>
  <si>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</si>
  <si>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</si>
  <si>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</si>
  <si>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</si>
  <si>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</si>
  <si>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</si>
  <si>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</si>
  <si>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</si>
  <si>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</si>
  <si>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</si>
  <si>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</si>
  <si>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</si>
  <si>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</si>
  <si>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</si>
  <si>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</si>
  <si>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</si>
  <si>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</si>
  <si>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</si>
  <si>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</si>
  <si>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</si>
  <si>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</si>
  <si>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</si>
  <si>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</si>
  <si>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</si>
  <si>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</si>
  <si>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</si>
  <si>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</si>
  <si>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</si>
  <si>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</si>
  <si>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</si>
  <si>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</si>
  <si>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</si>
  <si>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</si>
  <si>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</si>
  <si>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</si>
  <si>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</si>
  <si>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</si>
  <si>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</si>
  <si>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</si>
  <si>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</si>
  <si>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</si>
  <si>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</si>
  <si>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</si>
  <si>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</si>
  <si>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</si>
  <si>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</si>
  <si>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</si>
  <si>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</si>
  <si>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</si>
  <si>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</si>
  <si>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</si>
  <si>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</si>
  <si>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</si>
  <si>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</si>
  <si>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</si>
  <si>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</si>
  <si>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</si>
  <si>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</si>
  <si>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</si>
  <si>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</si>
  <si>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</si>
  <si>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</si>
  <si>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</si>
  <si>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</si>
  <si>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</si>
  <si>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</si>
  <si>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</si>
  <si>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</si>
  <si>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</si>
  <si>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</si>
  <si>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</si>
  <si>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</si>
  <si>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</si>
  <si>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</si>
  <si>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</si>
  <si>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</si>
  <si>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</si>
  <si>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</si>
  <si>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</si>
  <si>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</si>
  <si>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</si>
  <si>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</si>
  <si>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</si>
  <si>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</si>
  <si>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</si>
  <si>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</si>
  <si>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</si>
  <si>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</si>
  <si>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</si>
  <si>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</si>
  <si>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</si>
  <si>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</si>
  <si>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</si>
  <si>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</si>
  <si>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</si>
  <si>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</si>
  <si>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</si>
  <si>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</si>
  <si>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</si>
  <si>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</si>
  <si>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</si>
  <si>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</si>
  <si>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</si>
  <si>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</si>
  <si>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</si>
  <si>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</si>
  <si>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</si>
  <si>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</si>
  <si>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</si>
  <si>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</si>
  <si>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</si>
  <si>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</si>
  <si>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</si>
  <si>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</si>
  <si>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</si>
  <si>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</si>
  <si>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</si>
  <si>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</si>
  <si>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</si>
  <si>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</si>
  <si>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</si>
  <si>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</si>
  <si>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</si>
  <si>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</si>
  <si>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</si>
  <si>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</si>
  <si>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</si>
  <si>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</si>
  <si>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</si>
  <si>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</si>
  <si>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</si>
  <si>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</si>
  <si>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</si>
  <si>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</si>
  <si>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</si>
  <si>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</si>
  <si>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</si>
  <si>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</si>
  <si>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</si>
  <si>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</si>
  <si>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</si>
  <si>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</si>
  <si>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</si>
  <si>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</si>
  <si>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</si>
  <si>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</si>
  <si>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</si>
  <si>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</si>
  <si>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</si>
  <si>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</si>
  <si>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</si>
  <si>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</si>
  <si>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</si>
  <si>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</si>
  <si>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</si>
  <si>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</si>
  <si>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</si>
  <si>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</si>
  <si>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</si>
  <si>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</si>
  <si>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</si>
  <si>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</si>
  <si>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</si>
  <si>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</si>
  <si>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</si>
  <si>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</si>
  <si>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</si>
  <si>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</si>
  <si>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</si>
  <si>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</si>
  <si>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</si>
  <si>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</si>
  <si>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</si>
  <si>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</si>
  <si>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</si>
  <si>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</si>
  <si>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</si>
  <si>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</si>
  <si>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</si>
  <si>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</si>
  <si>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</si>
  <si>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</si>
  <si>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</si>
  <si>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</si>
  <si>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</si>
  <si>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</si>
  <si>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</si>
  <si>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</si>
  <si>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</si>
  <si>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</si>
  <si>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</si>
  <si>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</si>
  <si>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</si>
  <si>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</si>
  <si>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</si>
  <si>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</si>
  <si>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</si>
  <si>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</si>
  <si>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</si>
  <si>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</si>
  <si>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</si>
  <si>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</si>
  <si>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</si>
  <si>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</si>
  <si>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</si>
  <si>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</si>
  <si>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</si>
  <si>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</si>
  <si>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</si>
  <si>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</si>
  <si>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</si>
  <si>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</si>
  <si>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</si>
  <si>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</si>
  <si>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</si>
  <si>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</si>
  <si>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</si>
  <si>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</si>
  <si>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</si>
  <si>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</si>
  <si>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</si>
  <si>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</si>
  <si>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</si>
  <si>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</si>
  <si>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</si>
  <si>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</si>
  <si>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</si>
  <si>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</si>
  <si>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</si>
  <si>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</si>
  <si>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</si>
  <si>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</si>
  <si>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</si>
  <si>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</si>
  <si>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</si>
  <si>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</si>
  <si>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</si>
  <si>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</si>
  <si>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</si>
  <si>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</si>
  <si>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</si>
  <si>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</si>
  <si>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</si>
  <si>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</si>
  <si>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</si>
  <si>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</si>
  <si>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</si>
  <si>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</si>
  <si>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</si>
  <si>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</si>
  <si>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</si>
  <si>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</si>
  <si>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</si>
  <si>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</si>
  <si>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</si>
  <si>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</si>
  <si>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</si>
  <si>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</si>
  <si>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</si>
  <si>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</si>
  <si>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</si>
  <si>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</si>
  <si>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</si>
  <si>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</si>
  <si>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</si>
  <si>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</si>
  <si>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</si>
  <si>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</si>
  <si>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</si>
  <si>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</si>
  <si>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</si>
  <si>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</si>
  <si>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</si>
  <si>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</si>
  <si>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</si>
  <si>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</si>
  <si>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</si>
  <si>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</si>
  <si>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</si>
  <si>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</si>
  <si>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</si>
  <si>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</si>
  <si>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</si>
  <si>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</si>
  <si>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</si>
  <si>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</si>
  <si>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</si>
  <si>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</si>
  <si>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</si>
  <si>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</si>
  <si>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</si>
  <si>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</si>
  <si>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</si>
  <si>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</si>
  <si>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</si>
  <si>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</si>
  <si>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</si>
  <si>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</si>
  <si>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</si>
  <si>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</si>
  <si>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</si>
  <si>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</si>
  <si>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</si>
  <si>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</si>
  <si>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</si>
  <si>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</si>
  <si>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</si>
  <si>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</si>
  <si>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</si>
  <si>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</si>
  <si>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</si>
  <si>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</si>
  <si>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</si>
  <si>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</si>
  <si>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</si>
  <si>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</si>
  <si>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</si>
  <si>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</si>
  <si>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</si>
  <si>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</si>
  <si>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</si>
  <si>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</si>
  <si>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</si>
  <si>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</si>
  <si>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</si>
  <si>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</si>
  <si>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</si>
  <si>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</si>
  <si>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</si>
  <si>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</si>
  <si>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</si>
  <si>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</si>
  <si>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</si>
  <si>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</si>
  <si>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</si>
  <si>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</si>
  <si>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</si>
  <si>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</si>
  <si>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</si>
  <si>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</si>
  <si>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</si>
  <si>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</si>
  <si>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</si>
  <si>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</si>
  <si>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</si>
  <si>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</si>
  <si>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</si>
  <si>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</si>
  <si>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</si>
  <si>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</si>
  <si>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</si>
  <si>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</si>
  <si>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</si>
  <si>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</si>
  <si>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</si>
  <si>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</si>
  <si>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</si>
  <si>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</si>
  <si>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</si>
  <si>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</si>
  <si>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</si>
  <si>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</si>
  <si>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</si>
  <si>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</si>
  <si>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</si>
  <si>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</si>
  <si>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</si>
  <si>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</si>
  <si>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</si>
  <si>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</si>
  <si>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</si>
  <si>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</si>
  <si>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</si>
  <si>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</si>
  <si>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</si>
  <si>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</si>
  <si>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</si>
  <si>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</si>
  <si>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</si>
  <si>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</si>
  <si>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</si>
  <si>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</si>
  <si>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</si>
  <si>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</si>
  <si>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</si>
  <si>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</si>
  <si>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</si>
  <si>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</si>
  <si>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</si>
  <si>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</si>
  <si>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</si>
  <si>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</si>
  <si>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</si>
  <si>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</si>
  <si>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</si>
  <si>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</si>
  <si>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</si>
  <si>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</si>
  <si>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</si>
  <si>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</si>
  <si>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</si>
  <si>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</si>
  <si>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</si>
  <si>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</si>
  <si>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</si>
  <si>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</si>
  <si>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</si>
  <si>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</si>
  <si>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</si>
  <si>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</si>
  <si>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</si>
  <si>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</si>
  <si>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</si>
  <si>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</si>
  <si>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</si>
  <si>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</si>
  <si>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</si>
  <si>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</si>
  <si>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</si>
  <si>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</si>
  <si>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</si>
  <si>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</si>
  <si>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</si>
  <si>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</si>
  <si>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</si>
  <si>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</si>
  <si>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</si>
  <si>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</si>
  <si>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</si>
  <si>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</si>
  <si>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</si>
  <si>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</si>
  <si>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</si>
  <si>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</si>
  <si>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</si>
  <si>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</si>
  <si>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</si>
  <si>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</si>
  <si>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</si>
  <si>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</si>
  <si>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</si>
  <si>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</si>
  <si>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</si>
  <si>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</si>
  <si>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</si>
  <si>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</si>
  <si>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</si>
  <si>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</si>
  <si>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</si>
  <si>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</si>
  <si>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</si>
  <si>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</si>
  <si>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</si>
  <si>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</si>
  <si>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</si>
  <si>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</si>
  <si>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</si>
  <si>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</si>
  <si>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</si>
  <si>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</si>
  <si>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</si>
  <si>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</si>
  <si>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</si>
  <si>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</si>
  <si>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</si>
  <si>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</si>
  <si>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</si>
  <si>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</si>
  <si>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</si>
  <si>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</si>
  <si>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</si>
  <si>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</si>
  <si>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</si>
  <si>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</si>
  <si>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</si>
  <si>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</si>
  <si>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</si>
  <si>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</si>
  <si>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</si>
  <si>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</si>
  <si>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</si>
  <si>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</si>
  <si>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</si>
  <si>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</si>
  <si>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</si>
  <si>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</si>
  <si>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</si>
  <si>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</si>
  <si>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</si>
  <si>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</si>
  <si>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</si>
  <si>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</si>
  <si>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</si>
  <si>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</si>
  <si>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</si>
  <si>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</si>
  <si>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</si>
  <si>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</si>
  <si>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</si>
  <si>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</si>
  <si>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</si>
  <si>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</si>
  <si>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</si>
  <si>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</si>
  <si>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</si>
  <si>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</si>
  <si>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</si>
  <si>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</si>
  <si>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</si>
  <si>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</si>
  <si>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</si>
  <si>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</si>
  <si>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</si>
  <si>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</si>
  <si>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</si>
  <si>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</si>
  <si>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</si>
  <si>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</si>
  <si>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</si>
  <si>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</si>
  <si>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</si>
  <si>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</si>
  <si>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</si>
  <si>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</si>
  <si>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</si>
  <si>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</si>
  <si>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</si>
  <si>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</si>
  <si>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</si>
  <si>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</si>
  <si>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</si>
  <si>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</si>
  <si>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</si>
  <si>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</si>
  <si>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</si>
  <si>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</si>
  <si>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</si>
  <si>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</si>
  <si>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</si>
  <si>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</si>
  <si>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</si>
  <si>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</si>
  <si>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</si>
  <si>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</si>
  <si>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</si>
  <si>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</si>
  <si>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</si>
  <si>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</si>
  <si>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</si>
  <si>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</si>
  <si>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</si>
  <si>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</si>
  <si>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</si>
  <si>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</si>
  <si>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</si>
  <si>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</si>
  <si>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</si>
  <si>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</si>
  <si>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</si>
  <si>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</si>
  <si>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</si>
  <si>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</si>
  <si>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</si>
  <si>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</si>
  <si>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</si>
  <si>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</si>
  <si>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</si>
  <si>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</si>
  <si>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</si>
  <si>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</si>
  <si>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</si>
  <si>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</si>
  <si>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</si>
  <si>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</si>
  <si>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</si>
  <si>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</si>
  <si>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</si>
  <si>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</si>
  <si>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</si>
  <si>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</si>
  <si>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</si>
  <si>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</si>
  <si>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</si>
  <si>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</si>
  <si>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</si>
  <si>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</si>
  <si>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</si>
  <si>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</si>
  <si>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</si>
  <si>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</si>
  <si>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</si>
  <si>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</si>
  <si>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</si>
  <si>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</si>
  <si>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</si>
  <si>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</si>
  <si>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</si>
  <si>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</si>
  <si>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</si>
  <si>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</si>
  <si>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</si>
  <si>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</si>
  <si>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</si>
  <si>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</si>
  <si>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</si>
  <si>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</si>
  <si>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</si>
  <si>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</si>
  <si>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</si>
  <si>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</si>
  <si>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</si>
  <si>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</si>
  <si>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</si>
  <si>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</si>
  <si>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</si>
  <si>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</si>
  <si>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</si>
  <si>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</si>
  <si>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</si>
  <si>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</si>
  <si>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</si>
  <si>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</si>
  <si>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</si>
  <si>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</si>
  <si>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</si>
  <si>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</si>
  <si>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</si>
  <si>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</si>
  <si>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</si>
  <si>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</si>
  <si>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</si>
  <si>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</si>
  <si>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</si>
  <si>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</si>
  <si>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</si>
  <si>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</si>
  <si>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</si>
  <si>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</si>
  <si>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</si>
  <si>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</si>
  <si>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</si>
  <si>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</si>
  <si>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</si>
  <si>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</si>
  <si>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</si>
  <si>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</si>
  <si>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</si>
  <si>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</si>
  <si>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</si>
  <si>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</si>
  <si>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</si>
  <si>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</si>
  <si>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</si>
  <si>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</si>
  <si>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</si>
  <si>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</si>
  <si>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</si>
  <si>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</si>
  <si>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</si>
  <si>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</si>
  <si>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</si>
  <si>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</si>
  <si>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</si>
  <si>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</si>
  <si>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</si>
  <si>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</si>
  <si>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</si>
  <si>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</si>
  <si>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</si>
  <si>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</si>
  <si>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</si>
  <si>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</si>
  <si>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</si>
  <si>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</si>
  <si>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</si>
  <si>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</si>
  <si>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</si>
  <si>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</si>
  <si>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</si>
  <si>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</si>
  <si>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</si>
  <si>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</si>
  <si>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</si>
  <si>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</si>
  <si>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</si>
  <si>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</si>
  <si>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</si>
  <si>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</si>
  <si>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</si>
  <si>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</si>
  <si>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</si>
  <si>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</si>
  <si>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</si>
  <si>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</si>
  <si>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</si>
  <si>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</si>
  <si>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</si>
  <si>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</si>
  <si>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</si>
  <si>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</si>
  <si>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</si>
  <si>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</si>
  <si>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</si>
  <si>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</si>
  <si>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</si>
  <si>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</si>
  <si>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</si>
  <si>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</si>
  <si>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</si>
  <si>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</si>
  <si>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</si>
  <si>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</si>
  <si>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</si>
  <si>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</si>
  <si>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</si>
  <si>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</si>
  <si>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</si>
  <si>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</si>
  <si>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</si>
  <si>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</si>
  <si>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</si>
  <si>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</si>
  <si>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</si>
  <si>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</si>
  <si>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</si>
  <si>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</si>
  <si>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</si>
  <si>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</si>
  <si>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</si>
  <si>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</si>
  <si>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</si>
  <si>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</si>
  <si>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</si>
  <si>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</si>
  <si>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</si>
  <si>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</si>
  <si>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</si>
  <si>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</si>
  <si>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</si>
  <si>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</si>
  <si>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</si>
  <si>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</si>
  <si>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</si>
  <si>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</si>
  <si>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</si>
  <si>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</si>
  <si>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</si>
  <si>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</si>
  <si>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</si>
  <si>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</si>
  <si>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</si>
  <si>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</si>
  <si>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</si>
  <si>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</si>
  <si>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</si>
  <si>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</si>
  <si>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</si>
  <si>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</si>
  <si>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</si>
  <si>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</si>
  <si>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</si>
  <si>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</si>
  <si>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</si>
  <si>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</si>
  <si>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</si>
  <si>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</si>
  <si>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</si>
  <si>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</si>
  <si>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</si>
  <si>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</si>
  <si>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</si>
  <si>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</si>
  <si>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</si>
  <si>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</si>
  <si>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</si>
  <si>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</si>
  <si>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</si>
  <si>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</si>
  <si>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</si>
  <si>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</si>
  <si>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</si>
  <si>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</si>
  <si>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</si>
  <si>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</si>
  <si>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</si>
  <si>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</si>
  <si>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</si>
  <si>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</si>
  <si>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</si>
  <si>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</si>
  <si>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</si>
  <si>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</si>
  <si>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</si>
  <si>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</si>
  <si>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</si>
  <si>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</si>
  <si>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</si>
  <si>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</si>
  <si>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</si>
  <si>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</si>
  <si>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</si>
  <si>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</si>
  <si>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</si>
  <si>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</si>
  <si>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</si>
  <si>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</si>
  <si>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</si>
  <si>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</si>
  <si>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</si>
  <si>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</si>
  <si>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</si>
  <si>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</si>
  <si>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</si>
  <si>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</si>
  <si>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</si>
  <si>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</si>
  <si>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</si>
  <si>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</si>
  <si>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</si>
  <si>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</si>
  <si>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</si>
  <si>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</si>
  <si>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</si>
  <si>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</si>
  <si>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</si>
  <si>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</si>
  <si>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</si>
  <si>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</si>
  <si>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</si>
  <si>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</si>
  <si>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</si>
  <si>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</si>
  <si>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</si>
  <si>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</si>
  <si>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</si>
  <si>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</si>
  <si>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</si>
  <si>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</si>
  <si>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</si>
  <si>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</si>
  <si>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</si>
  <si>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</si>
  <si>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</si>
  <si>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</si>
  <si>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</si>
  <si>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</si>
  <si>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</si>
  <si>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</si>
  <si>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</si>
  <si>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</si>
  <si>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</si>
  <si>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</si>
  <si>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</si>
  <si>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</si>
  <si>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</si>
  <si>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</si>
  <si>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</si>
  <si>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</si>
  <si>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</si>
  <si>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</si>
  <si>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</si>
  <si>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</si>
  <si>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</si>
  <si>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</si>
  <si>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</si>
  <si>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</si>
  <si>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</si>
  <si>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</si>
  <si>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</si>
  <si>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</si>
  <si>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</si>
  <si>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</si>
  <si>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</si>
  <si>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</si>
  <si>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</si>
  <si>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</si>
  <si>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</si>
  <si>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</si>
  <si>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</si>
  <si>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</si>
  <si>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</si>
  <si>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</si>
  <si>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</si>
  <si>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</si>
  <si>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</si>
  <si>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</si>
  <si>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</si>
  <si>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</si>
  <si>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</si>
  <si>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</si>
  <si>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</si>
  <si>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</si>
  <si>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</si>
  <si>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</si>
  <si>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</si>
  <si>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</si>
  <si>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</si>
  <si>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</si>
  <si>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</si>
  <si>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</si>
  <si>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</si>
  <si>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</si>
  <si>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</si>
  <si>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</si>
  <si>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</si>
  <si>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</si>
  <si>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</si>
  <si>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</si>
  <si>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</si>
  <si>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</si>
  <si>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</si>
  <si>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</si>
  <si>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</si>
  <si>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</si>
  <si>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</si>
  <si>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</si>
  <si>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</si>
  <si>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</si>
  <si>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</si>
  <si>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</si>
  <si>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</si>
  <si>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</si>
  <si>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</si>
  <si>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</si>
  <si>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</si>
  <si>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</si>
  <si>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</si>
  <si>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</si>
  <si>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</si>
  <si>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</si>
  <si>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</si>
  <si>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</si>
  <si>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</si>
  <si>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</si>
  <si>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</si>
  <si>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</si>
  <si>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</si>
  <si>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</si>
  <si>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</si>
  <si>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</si>
  <si>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</si>
  <si>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</si>
  <si>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</si>
  <si>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</si>
  <si>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</si>
  <si>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</si>
  <si>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</si>
  <si>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</si>
  <si>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</si>
  <si>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</si>
  <si>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</si>
  <si>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</si>
  <si>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</si>
  <si>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</si>
  <si>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</si>
  <si>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</si>
  <si>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</si>
  <si>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</si>
  <si>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</si>
  <si>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</si>
  <si>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</si>
  <si>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</si>
  <si>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</si>
  <si>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</si>
  <si>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</si>
  <si>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</si>
  <si>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</si>
  <si>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</si>
  <si>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</si>
  <si>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</si>
  <si>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</si>
  <si>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</si>
  <si>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</si>
  <si>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</si>
  <si>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</si>
  <si>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</si>
  <si>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</si>
  <si>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</si>
  <si>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</si>
  <si>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</si>
  <si>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</si>
  <si>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</si>
  <si>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</si>
  <si>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</si>
  <si>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</si>
  <si>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</si>
  <si>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</si>
  <si>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</si>
  <si>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</si>
  <si>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</si>
  <si>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</si>
  <si>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</si>
  <si>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</si>
  <si>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</si>
  <si>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</si>
  <si>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</si>
  <si>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</si>
  <si>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</si>
  <si>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</si>
  <si>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</si>
  <si>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</si>
  <si>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</si>
  <si>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</si>
  <si>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</si>
  <si>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</si>
  <si>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</si>
  <si>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</si>
  <si>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</si>
  <si>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</si>
  <si>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</si>
  <si>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</si>
  <si>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</si>
  <si>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</si>
  <si>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</si>
  <si>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</si>
  <si>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</si>
  <si>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</si>
  <si>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</si>
  <si>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</si>
  <si>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</si>
  <si>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</si>
  <si>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</si>
  <si>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</si>
  <si>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</si>
  <si>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</si>
  <si>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</si>
  <si>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</si>
  <si>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</si>
  <si>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</si>
  <si>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</si>
  <si>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</si>
  <si>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</si>
  <si>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</si>
  <si>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</si>
  <si>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</si>
  <si>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</si>
  <si>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</si>
  <si>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</si>
  <si>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</si>
  <si>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</si>
  <si>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</si>
  <si>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</si>
  <si>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</si>
  <si>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</si>
  <si>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</si>
  <si>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</si>
  <si>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</si>
  <si>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</si>
  <si>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</si>
  <si>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</si>
  <si>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</si>
  <si>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</si>
  <si>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</si>
  <si>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</si>
  <si>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</si>
  <si>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</si>
  <si>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</si>
  <si>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</si>
  <si>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</si>
  <si>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</si>
  <si>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</si>
  <si>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</si>
  <si>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</si>
  <si>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</si>
  <si>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</si>
  <si>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</si>
  <si>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</si>
  <si>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</si>
  <si>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</si>
  <si>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</si>
  <si>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</si>
  <si>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</si>
  <si>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</si>
  <si>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</si>
  <si>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</si>
  <si>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</si>
  <si>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</si>
  <si>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</si>
  <si>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</si>
  <si>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</si>
  <si>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</si>
  <si>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</si>
  <si>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</si>
  <si>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</si>
  <si>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</si>
  <si>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</si>
  <si>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</si>
  <si>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</si>
  <si>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</si>
  <si>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</si>
  <si>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</si>
  <si>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</si>
  <si>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</si>
  <si>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</si>
  <si>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</si>
  <si>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</si>
  <si>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</si>
  <si>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</si>
  <si>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</si>
  <si>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</si>
  <si>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</si>
  <si>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</si>
  <si>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</si>
  <si>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</si>
  <si>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</si>
  <si>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</si>
  <si>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</si>
  <si>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</si>
  <si>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</si>
  <si>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</si>
  <si>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</si>
  <si>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</si>
  <si>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</si>
  <si>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</si>
  <si>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</si>
  <si>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</si>
  <si>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</si>
  <si>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</si>
  <si>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</si>
  <si>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</si>
  <si>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</si>
  <si>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</si>
  <si>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</si>
  <si>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</si>
  <si>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</si>
  <si>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</si>
  <si>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</si>
  <si>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</si>
  <si>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</si>
  <si>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</si>
  <si>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</si>
  <si>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</si>
  <si>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</si>
  <si>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</si>
  <si>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</si>
  <si>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</si>
  <si>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</si>
  <si>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</si>
  <si>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</si>
  <si>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</si>
  <si>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</si>
  <si>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</si>
  <si>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</si>
  <si>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</si>
  <si>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</si>
  <si>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</si>
  <si>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</si>
  <si>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</si>
  <si>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</si>
  <si>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</si>
  <si>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</si>
  <si>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</si>
  <si>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</si>
  <si>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</si>
  <si>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</si>
  <si>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</si>
  <si>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</si>
  <si>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</si>
  <si>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</si>
  <si>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</si>
  <si>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</si>
  <si>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</si>
  <si>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</si>
  <si>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</si>
  <si>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</si>
  <si>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</si>
  <si>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</si>
  <si>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</si>
  <si>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</si>
  <si>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</si>
  <si>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</si>
  <si>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</si>
  <si>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</si>
  <si>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</si>
  <si>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</si>
  <si>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</si>
  <si>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</si>
  <si>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</si>
  <si>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</si>
  <si>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</si>
  <si>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</si>
  <si>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</si>
  <si>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</si>
  <si>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</si>
  <si>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</si>
  <si>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</si>
  <si>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</si>
  <si>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</si>
  <si>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</si>
  <si>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</si>
  <si>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</si>
  <si>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</si>
  <si>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</si>
  <si>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</si>
  <si>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</si>
  <si>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</si>
  <si>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</si>
  <si>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</si>
  <si>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</si>
  <si>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</si>
  <si>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</si>
  <si>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</si>
  <si>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</si>
  <si>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</si>
  <si>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</si>
  <si>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</si>
  <si>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</si>
  <si>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</si>
  <si>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</si>
  <si>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</si>
  <si>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</si>
  <si>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</si>
  <si>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</si>
  <si>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</si>
  <si>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</si>
  <si>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</si>
  <si>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</si>
  <si>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</si>
  <si>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</si>
  <si>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</si>
  <si>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</si>
  <si>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</si>
  <si>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</si>
  <si>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</si>
  <si>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</si>
  <si>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</si>
  <si>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</si>
  <si>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</si>
  <si>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</si>
  <si>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</si>
  <si>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</si>
  <si>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</si>
  <si>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</si>
  <si>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</si>
  <si>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</si>
  <si>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</si>
  <si>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</si>
  <si>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</si>
  <si>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</si>
  <si>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</si>
  <si>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</si>
  <si>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</si>
  <si>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</si>
  <si>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</si>
  <si>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</si>
  <si>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</si>
  <si>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</si>
  <si>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</si>
  <si>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</si>
  <si>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</si>
  <si>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</si>
  <si>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</si>
  <si>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</si>
  <si>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</si>
  <si>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</si>
  <si>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</si>
  <si>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</si>
  <si>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</si>
  <si>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</si>
  <si>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</si>
  <si>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</si>
  <si>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</si>
  <si>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</si>
  <si>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</si>
  <si>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</si>
  <si>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</si>
  <si>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</si>
  <si>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</si>
  <si>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</si>
  <si>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</si>
  <si>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</si>
  <si>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</si>
  <si>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</si>
  <si>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</si>
  <si>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</si>
  <si>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</si>
  <si>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</si>
  <si>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</si>
  <si>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</si>
  <si>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</si>
  <si>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</si>
  <si>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</si>
  <si>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</si>
  <si>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</si>
  <si>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</si>
  <si>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</si>
  <si>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</si>
  <si>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</si>
  <si>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</si>
  <si>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</si>
  <si>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</si>
  <si>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</si>
  <si>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</si>
  <si>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</si>
  <si>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</si>
  <si>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</si>
  <si>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</si>
  <si>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</si>
  <si>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</si>
  <si>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</si>
  <si>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</si>
  <si>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</si>
  <si>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</si>
  <si>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</si>
  <si>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</si>
  <si>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</si>
  <si>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</si>
  <si>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</si>
  <si>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</si>
  <si>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</si>
  <si>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</si>
  <si>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</si>
  <si>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</si>
  <si>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</si>
  <si>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</si>
  <si>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</si>
  <si>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</si>
  <si>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</si>
  <si>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</si>
  <si>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</si>
  <si>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</si>
  <si>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</si>
  <si>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</si>
  <si>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</si>
  <si>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</si>
  <si>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</si>
  <si>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</si>
  <si>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</si>
  <si>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</si>
  <si>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</si>
  <si>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</si>
  <si>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</si>
  <si>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</si>
  <si>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</si>
  <si>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</si>
  <si>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</si>
  <si>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</si>
  <si>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</si>
  <si>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</si>
  <si>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</si>
  <si>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</si>
  <si>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</si>
  <si>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</si>
  <si>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</si>
  <si>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</si>
  <si>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</si>
  <si>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</si>
  <si>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</si>
  <si>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</si>
  <si>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</si>
  <si>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</si>
  <si>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</si>
  <si>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</si>
  <si>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</si>
  <si>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</si>
  <si>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</si>
  <si>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</si>
  <si>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</si>
  <si>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</si>
  <si>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</si>
  <si>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</si>
  <si>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</si>
  <si>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</si>
  <si>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</si>
  <si>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</si>
  <si>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</si>
  <si>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</si>
  <si>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</si>
  <si>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</si>
  <si>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</si>
  <si>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</si>
  <si>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</si>
  <si>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</si>
  <si>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</si>
  <si>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</si>
  <si>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</si>
  <si>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</si>
  <si>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</si>
  <si>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</si>
  <si>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</si>
  <si>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</si>
  <si>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</si>
  <si>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</si>
  <si>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</si>
  <si>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</si>
  <si>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</si>
  <si>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</si>
  <si>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</si>
  <si>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</si>
  <si>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</si>
  <si>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</si>
  <si>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</si>
  <si>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</si>
  <si>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</si>
  <si>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</si>
  <si>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</si>
  <si>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</si>
  <si>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</si>
  <si>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</si>
  <si>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</si>
  <si>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</si>
  <si>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</si>
  <si>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</si>
  <si>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</si>
  <si>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</si>
  <si>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</si>
  <si>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</si>
  <si>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</si>
  <si>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</si>
  <si>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</si>
  <si>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</si>
  <si>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</si>
  <si>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</si>
  <si>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</si>
  <si>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</si>
  <si>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</si>
  <si>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</si>
  <si>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</si>
  <si>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</si>
  <si>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</si>
  <si>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</si>
  <si>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</si>
  <si>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</si>
  <si>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</si>
  <si>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</si>
  <si>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</si>
  <si>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</si>
  <si>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</si>
  <si>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</si>
  <si>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</si>
  <si>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</si>
  <si>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</si>
  <si>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</si>
  <si>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</si>
  <si>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</si>
  <si>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</si>
  <si>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</si>
  <si>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</si>
  <si>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</si>
  <si>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</si>
  <si>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</si>
  <si>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</si>
  <si>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</si>
  <si>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</si>
  <si>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</si>
  <si>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</si>
  <si>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</si>
  <si>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</si>
  <si>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</si>
  <si>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</si>
  <si>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</si>
  <si>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</si>
  <si>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</si>
  <si>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</si>
  <si>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</si>
  <si>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</si>
  <si>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</si>
  <si>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</si>
  <si>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</si>
  <si>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</si>
  <si>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</si>
  <si>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</si>
  <si>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</si>
  <si>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</si>
  <si>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</si>
  <si>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</si>
  <si>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</si>
  <si>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</si>
  <si>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</si>
  <si>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</si>
  <si>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</si>
  <si>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</si>
  <si>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</si>
  <si>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</si>
  <si>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</si>
  <si>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</si>
  <si>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</si>
  <si>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</si>
  <si>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</si>
  <si>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</si>
  <si>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</si>
  <si>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</si>
  <si>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</si>
  <si>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</si>
  <si>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</si>
  <si>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</si>
  <si>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</si>
  <si>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</si>
  <si>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</si>
  <si>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</si>
  <si>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</si>
  <si>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</si>
  <si>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</si>
  <si>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</si>
  <si>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</si>
  <si>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</si>
  <si>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</si>
  <si>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</si>
  <si>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</si>
  <si>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</si>
  <si>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</si>
  <si>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</si>
  <si>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</si>
  <si>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</si>
  <si>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</si>
  <si>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</si>
  <si>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</si>
  <si>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</si>
  <si>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</si>
  <si>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</si>
  <si>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</si>
  <si>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</si>
  <si>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</si>
  <si>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</si>
  <si>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</si>
  <si>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</si>
  <si>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</si>
  <si>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</si>
  <si>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</si>
  <si>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</si>
  <si>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</si>
  <si>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</si>
  <si>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</si>
  <si>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</si>
  <si>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</si>
  <si>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</si>
  <si>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</si>
  <si>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</si>
  <si>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</si>
  <si>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</si>
  <si>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</si>
  <si>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</si>
  <si>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</si>
  <si>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</si>
  <si>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</si>
  <si>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</si>
  <si>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</si>
  <si>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</si>
  <si>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</si>
  <si>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</si>
  <si>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</si>
  <si>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</si>
  <si>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</si>
  <si>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</si>
  <si>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</si>
  <si>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</si>
  <si>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</si>
  <si>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</si>
  <si>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</si>
  <si>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</si>
  <si>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</si>
  <si>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</si>
  <si>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</si>
  <si>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</si>
  <si>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</si>
  <si>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</si>
  <si>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</si>
  <si>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</si>
  <si>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</si>
  <si>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</si>
  <si>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</si>
  <si>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</si>
  <si>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</si>
  <si>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</si>
  <si>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</si>
  <si>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</si>
  <si>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</si>
  <si>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</si>
  <si>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</si>
  <si>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</si>
  <si>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</si>
  <si>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</si>
  <si>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</si>
  <si>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</si>
  <si>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</si>
  <si>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</si>
  <si>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</si>
  <si>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</si>
  <si>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</si>
  <si>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</si>
  <si>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</si>
  <si>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</si>
  <si>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</si>
  <si>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</si>
  <si>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</si>
  <si>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</si>
  <si>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</si>
  <si>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</si>
  <si>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</si>
  <si>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</si>
  <si>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</si>
  <si>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</si>
  <si>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</si>
  <si>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</si>
  <si>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</si>
  <si>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</si>
  <si>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</si>
  <si>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</si>
  <si>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</si>
  <si>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</si>
  <si>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</si>
  <si>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</si>
  <si>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</si>
  <si>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</si>
  <si>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</si>
  <si>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</si>
  <si>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</si>
  <si>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</si>
  <si>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</si>
  <si>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</si>
  <si>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</si>
  <si>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</si>
  <si>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</si>
  <si>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</si>
  <si>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</si>
  <si>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</si>
  <si>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</si>
  <si>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</si>
  <si>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</si>
  <si>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</si>
  <si>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</si>
  <si>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</si>
  <si>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</si>
  <si>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</si>
  <si>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</si>
  <si>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</si>
  <si>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</si>
  <si>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</si>
  <si>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</si>
  <si>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</si>
  <si>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</si>
  <si>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</si>
  <si>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</si>
  <si>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</si>
  <si>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</si>
  <si>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</si>
  <si>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</si>
  <si>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</si>
  <si>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</si>
  <si>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</si>
  <si>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</si>
  <si>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</si>
  <si>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</si>
  <si>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</si>
  <si>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</si>
  <si>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</si>
  <si>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</si>
  <si>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</si>
  <si>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</si>
  <si>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</si>
  <si>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</si>
  <si>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</si>
  <si>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</si>
  <si>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</si>
  <si>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</si>
  <si>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</si>
  <si>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</si>
  <si>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</si>
  <si>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</si>
  <si>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</si>
  <si>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</si>
  <si>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</si>
  <si>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</si>
  <si>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</si>
  <si>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</si>
  <si>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</si>
  <si>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</si>
  <si>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</si>
  <si>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</si>
  <si>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</si>
  <si>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</si>
  <si>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</si>
  <si>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</si>
  <si>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</si>
  <si>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</si>
  <si>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</si>
  <si>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</si>
  <si>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</si>
  <si>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</si>
  <si>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</si>
  <si>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</si>
  <si>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</si>
  <si>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</si>
  <si>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</si>
  <si>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</si>
  <si>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</si>
  <si>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</si>
  <si>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</si>
  <si>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</si>
  <si>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</si>
  <si>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</si>
  <si>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</si>
  <si>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</si>
  <si>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</si>
  <si>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</si>
  <si>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</si>
  <si>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</si>
  <si>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</si>
  <si>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</si>
  <si>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</si>
  <si>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</si>
  <si>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</si>
  <si>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</si>
  <si>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</si>
  <si>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</si>
  <si>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</si>
  <si>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</si>
  <si>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</si>
  <si>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</si>
  <si>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</si>
  <si>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</si>
  <si>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</si>
  <si>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</si>
  <si>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</si>
  <si>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</si>
  <si>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</si>
  <si>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</si>
  <si>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</si>
  <si>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</si>
  <si>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</si>
  <si>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</si>
  <si>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</si>
  <si>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</si>
  <si>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</si>
  <si>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</si>
  <si>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</si>
  <si>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</si>
  <si>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</si>
  <si>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</si>
  <si>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</si>
  <si>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</si>
  <si>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</si>
  <si>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</si>
  <si>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</si>
  <si>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</si>
  <si>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</si>
  <si>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</si>
  <si>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</si>
  <si>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</si>
  <si>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</si>
  <si>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</si>
  <si>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</si>
  <si>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</si>
  <si>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</si>
  <si>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</si>
  <si>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</si>
  <si>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</si>
  <si>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</si>
  <si>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</si>
  <si>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</si>
  <si>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</si>
  <si>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</si>
  <si>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</si>
  <si>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</si>
  <si>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</si>
  <si>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</si>
  <si>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</si>
  <si>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</si>
  <si>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</si>
  <si>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</si>
  <si>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</si>
  <si>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</si>
  <si>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</si>
  <si>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</si>
  <si>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</si>
  <si>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</si>
  <si>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</si>
  <si>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</si>
  <si>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</si>
  <si>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</si>
  <si>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</si>
  <si>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</si>
  <si>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</si>
  <si>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</si>
  <si>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</si>
  <si>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</si>
  <si>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</si>
  <si>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</si>
  <si>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</si>
  <si>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</si>
  <si>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</si>
  <si>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</si>
  <si>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</si>
  <si>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</si>
  <si>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</si>
  <si>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</si>
  <si>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</si>
  <si>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</si>
  <si>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</si>
  <si>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</si>
  <si>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</si>
  <si>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</si>
  <si>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</si>
  <si>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</si>
  <si>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</si>
  <si>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</si>
  <si>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</si>
  <si>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</si>
  <si>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</si>
  <si>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</si>
  <si>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</si>
  <si>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</si>
  <si>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</si>
  <si>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</si>
  <si>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</si>
  <si>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</si>
  <si>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</si>
  <si>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</si>
  <si>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</si>
  <si>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</si>
  <si>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</si>
  <si>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</si>
  <si>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</si>
  <si>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</si>
  <si>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</si>
  <si>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</si>
  <si>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</si>
  <si>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</si>
  <si>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</si>
  <si>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</si>
  <si>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</si>
  <si>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</si>
  <si>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</si>
  <si>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</si>
  <si>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</si>
  <si>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</si>
  <si>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</si>
  <si>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</si>
  <si>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</si>
  <si>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</si>
  <si>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</si>
  <si>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</si>
  <si>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</si>
  <si>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</si>
  <si>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</si>
  <si>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</si>
  <si>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</si>
  <si>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</si>
  <si>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</si>
  <si>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</si>
  <si>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</si>
  <si>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</si>
  <si>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</si>
  <si>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</si>
  <si>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</si>
  <si>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</si>
  <si>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</si>
  <si>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</si>
  <si>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</si>
  <si>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</si>
  <si>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</si>
  <si>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</si>
  <si>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</si>
  <si>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</si>
  <si>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</si>
  <si>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</si>
  <si>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</si>
  <si>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</si>
  <si>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</si>
  <si>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</si>
  <si>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</si>
  <si>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</si>
  <si>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</si>
  <si>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</si>
  <si>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</si>
  <si>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</si>
  <si>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</si>
  <si>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</si>
  <si>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</si>
  <si>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</si>
  <si>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</si>
  <si>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</si>
  <si>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</si>
  <si>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</si>
  <si>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</si>
  <si>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</si>
  <si>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</si>
  <si>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</si>
  <si>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</si>
  <si>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</si>
  <si>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</si>
  <si>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</si>
  <si>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</si>
  <si>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</si>
  <si>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</si>
  <si>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</si>
  <si>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</si>
  <si>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</si>
  <si>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</si>
  <si>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</si>
  <si>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</si>
  <si>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</si>
  <si>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</si>
  <si>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</si>
  <si>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</si>
  <si>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</si>
  <si>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</si>
  <si>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</si>
  <si>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</si>
  <si>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</si>
  <si>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</si>
  <si>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</si>
  <si>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</si>
  <si>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</si>
  <si>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</si>
  <si>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</si>
  <si>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</si>
  <si>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</si>
  <si>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</si>
  <si>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</si>
  <si>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</si>
  <si>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</si>
  <si>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</si>
  <si>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</si>
  <si>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</si>
  <si>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</si>
  <si>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</si>
  <si>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</si>
  <si>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</si>
  <si>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</si>
  <si>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</si>
  <si>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</si>
  <si>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</si>
  <si>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</si>
  <si>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</si>
  <si>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</si>
  <si>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</si>
  <si>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</si>
  <si>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</si>
  <si>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</si>
  <si>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</si>
  <si>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</si>
  <si>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</si>
  <si>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</si>
  <si>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</si>
  <si>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</si>
  <si>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</si>
  <si>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</si>
  <si>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</si>
  <si>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</si>
  <si>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</si>
  <si>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</si>
  <si>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</si>
  <si>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</si>
  <si>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</si>
  <si>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</si>
  <si>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</si>
  <si>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</si>
  <si>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</si>
  <si>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</si>
  <si>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</si>
  <si>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</si>
  <si>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</si>
  <si>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</si>
  <si>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</si>
  <si>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</si>
  <si>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</si>
  <si>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</si>
  <si>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</si>
  <si>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</si>
  <si>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</si>
  <si>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</si>
  <si>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</si>
  <si>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</si>
  <si>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</si>
  <si>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</si>
  <si>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</si>
  <si>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</si>
  <si>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</si>
  <si>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</si>
  <si>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</si>
  <si>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</si>
  <si>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</si>
  <si>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</si>
  <si>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</si>
  <si>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</si>
  <si>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</si>
  <si>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</si>
  <si>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</si>
  <si>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</si>
  <si>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</si>
  <si>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</si>
  <si>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</si>
  <si>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</si>
  <si>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</si>
  <si>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</si>
  <si>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</si>
  <si>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</si>
  <si>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</si>
  <si>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</si>
  <si>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</si>
  <si>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</si>
  <si>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</si>
  <si>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</si>
  <si>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</si>
  <si>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</si>
  <si>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</si>
  <si>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</si>
  <si>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</si>
  <si>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</si>
  <si>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</si>
  <si>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</si>
  <si>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</si>
  <si>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</si>
  <si>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</si>
  <si>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</si>
  <si>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</si>
  <si>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</si>
  <si>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</si>
  <si>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</si>
  <si>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</si>
  <si>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</si>
  <si>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</si>
  <si>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</si>
  <si>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</si>
  <si>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</si>
  <si>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</si>
  <si>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</si>
  <si>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</si>
  <si>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</si>
  <si>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</si>
  <si>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</si>
  <si>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</si>
  <si>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</si>
  <si>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</si>
  <si>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</si>
  <si>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</si>
  <si>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</si>
  <si>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</si>
  <si>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</si>
  <si>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</si>
  <si>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</si>
  <si>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</si>
  <si>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</si>
  <si>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</si>
  <si>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</si>
  <si>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</si>
  <si>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</si>
  <si>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</si>
  <si>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</si>
  <si>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</si>
  <si>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</si>
  <si>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</si>
  <si>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</si>
  <si>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</si>
  <si>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</si>
  <si>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</si>
  <si>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</si>
  <si>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</si>
  <si>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</si>
  <si>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</si>
  <si>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</si>
  <si>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</si>
  <si>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</si>
  <si>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</si>
  <si>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</si>
  <si>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</si>
  <si>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</si>
  <si>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</si>
  <si>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</si>
  <si>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</si>
  <si>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</si>
  <si>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</si>
  <si>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</si>
  <si>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</si>
  <si>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</si>
  <si>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</si>
  <si>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</si>
  <si>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</si>
  <si>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</si>
  <si>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</si>
  <si>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</si>
  <si>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</si>
  <si>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</si>
  <si>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</si>
  <si>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</si>
  <si>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</si>
  <si>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</si>
  <si>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</si>
  <si>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</si>
  <si>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</si>
  <si>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</si>
  <si>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</si>
  <si>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</si>
  <si>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</si>
  <si>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</si>
  <si>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</si>
  <si>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</si>
  <si>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</si>
  <si>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</si>
  <si>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</si>
  <si>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</si>
  <si>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</si>
  <si>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</si>
  <si>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</si>
  <si>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</si>
  <si>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</si>
  <si>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</si>
  <si>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</si>
  <si>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</si>
  <si>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</si>
  <si>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</si>
  <si>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</si>
  <si>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</si>
  <si>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</si>
  <si>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</si>
  <si>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</si>
  <si>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</si>
  <si>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</si>
  <si>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</si>
  <si>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</si>
  <si>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</si>
  <si>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</si>
  <si>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</si>
  <si>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</si>
  <si>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</si>
  <si>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</si>
  <si>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</si>
  <si>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</si>
  <si>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</si>
  <si>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</si>
  <si>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</si>
  <si>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</si>
  <si>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</si>
  <si>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</si>
  <si>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</si>
  <si>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</si>
  <si>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</si>
  <si>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</si>
  <si>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</si>
  <si>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</si>
  <si>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</si>
  <si>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</si>
  <si>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</si>
  <si>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</si>
  <si>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</si>
  <si>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</si>
  <si>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</si>
  <si>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</si>
  <si>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</si>
  <si>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</si>
  <si>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</si>
  <si>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</si>
  <si>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</si>
  <si>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</si>
  <si>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</si>
  <si>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</si>
  <si>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</si>
  <si>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</si>
  <si>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</si>
  <si>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</si>
  <si>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</si>
  <si>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</si>
  <si>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</si>
  <si>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</si>
  <si>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</si>
  <si>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</si>
  <si>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</si>
  <si>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</si>
  <si>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</si>
  <si>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</si>
  <si>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</si>
  <si>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</si>
  <si>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</si>
  <si>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</si>
  <si>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</si>
  <si>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</si>
  <si>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</si>
  <si>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</si>
  <si>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</si>
  <si>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</si>
  <si>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</si>
  <si>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</si>
  <si>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</si>
  <si>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</si>
  <si>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</si>
  <si>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</si>
  <si>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</si>
  <si>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</si>
  <si>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</si>
  <si>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</si>
  <si>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</si>
  <si>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</si>
  <si>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</si>
  <si>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</si>
  <si>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</si>
  <si>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</si>
  <si>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</si>
  <si>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</si>
  <si>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</si>
  <si>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</si>
  <si>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</si>
  <si>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</si>
  <si>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</si>
  <si>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</si>
  <si>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</si>
  <si>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</si>
  <si>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</si>
  <si>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</si>
  <si>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</si>
  <si>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</si>
  <si>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</si>
  <si>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</si>
  <si>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</si>
  <si>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</si>
  <si>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</si>
  <si>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</si>
  <si>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</si>
  <si>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</si>
  <si>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</si>
  <si>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</si>
  <si>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</si>
  <si>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</si>
  <si>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</si>
  <si>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</si>
  <si>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</si>
  <si>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</si>
  <si>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</si>
  <si>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</si>
  <si>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</si>
  <si>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</si>
  <si>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</si>
  <si>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</si>
  <si>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</si>
  <si>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</si>
  <si>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</si>
  <si>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</si>
  <si>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</si>
  <si>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</si>
  <si>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</si>
  <si>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</si>
  <si>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</si>
  <si>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</si>
  <si>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</si>
  <si>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</si>
  <si>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</si>
  <si>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</si>
  <si>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</si>
  <si>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</si>
  <si>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</si>
  <si>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</si>
  <si>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</si>
  <si>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</si>
  <si>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</si>
  <si>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</si>
  <si>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</si>
  <si>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</si>
  <si>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</si>
  <si>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</si>
  <si>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</si>
  <si>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</si>
  <si>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</si>
  <si>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</si>
  <si>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</si>
  <si>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</si>
  <si>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</si>
  <si>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</si>
  <si>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</si>
  <si>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</si>
  <si>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</si>
  <si>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</si>
  <si>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</si>
  <si>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</si>
  <si>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</si>
  <si>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</si>
  <si>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</si>
  <si>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</si>
  <si>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</si>
  <si>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</si>
  <si>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</si>
  <si>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</si>
  <si>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</si>
  <si>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</si>
  <si>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</si>
  <si>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</si>
  <si>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</si>
  <si>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</si>
  <si>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</si>
  <si>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</si>
  <si>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</si>
  <si>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</si>
  <si>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</si>
  <si>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</si>
  <si>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</si>
  <si>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</si>
  <si>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</si>
  <si>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</si>
  <si>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</si>
  <si>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</si>
  <si>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</si>
  <si>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</si>
  <si>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</si>
  <si>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</si>
  <si>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</si>
  <si>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</si>
  <si>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</si>
  <si>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</si>
  <si>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</si>
  <si>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</si>
  <si>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</si>
  <si>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</si>
  <si>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</si>
  <si>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</si>
  <si>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</si>
  <si>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</si>
  <si>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</si>
  <si>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</si>
  <si>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</si>
  <si>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</si>
  <si>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</si>
  <si>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</si>
  <si>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</si>
  <si>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</si>
  <si>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</si>
  <si>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</si>
  <si>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</si>
  <si>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</si>
  <si>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</si>
  <si>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</si>
  <si>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</si>
  <si>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</si>
  <si>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</si>
  <si>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</si>
  <si>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</si>
  <si>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</si>
  <si>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</si>
  <si>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</si>
  <si>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</si>
  <si>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</si>
  <si>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</si>
  <si>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</si>
  <si>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</si>
  <si>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</si>
  <si>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</si>
  <si>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</si>
  <si>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</si>
  <si>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</si>
  <si>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</si>
  <si>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</si>
  <si>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</si>
  <si>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</si>
  <si>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</si>
  <si>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</si>
  <si>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</si>
  <si>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</si>
  <si>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</si>
  <si>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</si>
  <si>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</si>
  <si>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</si>
  <si>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</si>
  <si>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</si>
  <si>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</si>
  <si>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</si>
  <si>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</si>
  <si>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</si>
  <si>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</si>
  <si>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</si>
  <si>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</si>
  <si>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</si>
  <si>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</si>
  <si>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</si>
  <si>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</si>
  <si>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</si>
  <si>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</si>
  <si>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</si>
  <si>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</si>
  <si>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</si>
  <si>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</si>
  <si>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</si>
  <si>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</si>
  <si>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</si>
  <si>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</si>
  <si>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</si>
  <si>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</si>
  <si>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</si>
  <si>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</si>
  <si>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</si>
  <si>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</si>
  <si>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</si>
  <si>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</si>
  <si>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</si>
  <si>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</si>
  <si>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</si>
  <si>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</si>
  <si>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</si>
  <si>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</si>
  <si>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</si>
  <si>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</si>
  <si>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</si>
  <si>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</si>
  <si>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</si>
  <si>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</si>
  <si>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</si>
  <si>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</si>
  <si>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</si>
  <si>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</si>
  <si>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</si>
  <si>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</si>
  <si>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</si>
  <si>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</si>
  <si>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</si>
  <si>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</si>
  <si>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</si>
  <si>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</si>
  <si>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</si>
  <si>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</si>
  <si>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</si>
  <si>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</si>
  <si>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</si>
  <si>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</si>
  <si>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</si>
  <si>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</si>
  <si>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</si>
  <si>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</si>
  <si>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</si>
  <si>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</si>
  <si>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</si>
  <si>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</si>
  <si>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</si>
  <si>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</si>
  <si>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</si>
  <si>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</si>
  <si>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</si>
  <si>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</si>
  <si>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</si>
  <si>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</si>
  <si>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</si>
  <si>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</si>
  <si>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</si>
  <si>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</si>
  <si>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</si>
  <si>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</si>
  <si>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</si>
  <si>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</si>
  <si>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</si>
  <si>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</si>
  <si>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</si>
  <si>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</si>
  <si>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</si>
  <si>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</si>
  <si>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</si>
  <si>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</si>
  <si>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</si>
  <si>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</si>
  <si>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</si>
  <si>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</si>
  <si>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</si>
  <si>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</si>
  <si>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</si>
  <si>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</si>
  <si>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</si>
  <si>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</si>
  <si>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</si>
  <si>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</si>
  <si>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</si>
  <si>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</si>
  <si>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</si>
  <si>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</si>
  <si>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</si>
  <si>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</si>
  <si>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</si>
  <si>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</si>
  <si>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</si>
  <si>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</si>
  <si>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</si>
  <si>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</si>
  <si>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</si>
  <si>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</si>
  <si>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</si>
  <si>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</si>
  <si>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</si>
  <si>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</si>
  <si>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</si>
  <si>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</si>
  <si>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</si>
  <si>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</si>
  <si>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</si>
  <si>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</si>
  <si>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</si>
  <si>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</si>
  <si>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</si>
  <si>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</si>
  <si>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</si>
  <si>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</si>
  <si>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</si>
  <si>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</si>
  <si>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</si>
  <si>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</si>
  <si>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</si>
  <si>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</si>
  <si>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</si>
  <si>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</si>
  <si>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</si>
  <si>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</si>
  <si>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</si>
  <si>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</si>
  <si>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</si>
  <si>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</si>
  <si>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</si>
  <si>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</si>
  <si>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</si>
  <si>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</si>
  <si>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</si>
  <si>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</si>
  <si>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</si>
  <si>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</si>
  <si>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</si>
  <si>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</si>
  <si>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</si>
  <si>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</si>
  <si>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</si>
  <si>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</si>
  <si>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</si>
  <si>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</si>
  <si>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</si>
  <si>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</si>
  <si>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</si>
  <si>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</si>
  <si>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</si>
  <si>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</si>
  <si>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</si>
  <si>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</si>
  <si>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</si>
  <si>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</si>
  <si>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</si>
  <si>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</si>
  <si>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</si>
  <si>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</si>
  <si>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</si>
  <si>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</si>
  <si>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</si>
  <si>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</si>
  <si>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</si>
  <si>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</si>
  <si>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</si>
  <si>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</si>
  <si>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</si>
  <si>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</si>
  <si>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</si>
  <si>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</si>
  <si>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</si>
  <si>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</si>
  <si>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</si>
  <si>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</si>
  <si>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</si>
  <si>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</si>
  <si>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</si>
  <si>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</si>
  <si>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</si>
  <si>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</si>
  <si>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</si>
  <si>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</si>
  <si>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</si>
  <si>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</si>
  <si>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</si>
  <si>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</si>
  <si>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</si>
  <si>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</si>
  <si>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</si>
  <si>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</si>
  <si>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</si>
  <si>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</si>
  <si>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</si>
  <si>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</si>
  <si>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</si>
  <si>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</si>
  <si>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</si>
  <si>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</si>
  <si>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</si>
  <si>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</si>
  <si>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</si>
  <si>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</si>
  <si>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</si>
  <si>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</si>
  <si>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</si>
  <si>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</si>
  <si>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</si>
  <si>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</si>
  <si>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</si>
  <si>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</si>
  <si>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</si>
  <si>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</si>
  <si>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</si>
  <si>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</si>
  <si>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</si>
  <si>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</si>
  <si>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</si>
  <si>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</si>
  <si>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</si>
  <si>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</si>
  <si>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</si>
  <si>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</si>
  <si>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</si>
  <si>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</si>
  <si>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</si>
  <si>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</si>
  <si>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</si>
  <si>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</si>
  <si>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</si>
  <si>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</si>
  <si>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</si>
  <si>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</si>
  <si>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</si>
  <si>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</si>
  <si>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</si>
  <si>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</si>
  <si>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</si>
  <si>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</si>
  <si>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</si>
  <si>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</si>
  <si>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</si>
  <si>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</si>
  <si>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</si>
  <si>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</si>
  <si>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</si>
  <si>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</si>
  <si>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</si>
  <si>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</si>
  <si>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</si>
  <si>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</si>
  <si>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</si>
  <si>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</si>
  <si>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</si>
  <si>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</si>
  <si>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</si>
  <si>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</si>
  <si>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</si>
  <si>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</si>
  <si>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</si>
  <si>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</si>
  <si>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</si>
  <si>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</si>
  <si>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</si>
  <si>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</si>
  <si>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</si>
  <si>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</si>
  <si>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</si>
  <si>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</si>
  <si>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</si>
  <si>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</si>
  <si>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</si>
  <si>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</si>
  <si>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</si>
  <si>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</si>
  <si>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</si>
  <si>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</si>
  <si>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</si>
  <si>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</si>
  <si>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</si>
  <si>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</si>
  <si>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</si>
  <si>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</si>
  <si>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</si>
  <si>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</si>
  <si>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</si>
  <si>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</si>
  <si>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</si>
  <si>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</si>
  <si>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</si>
  <si>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</si>
  <si>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</si>
  <si>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</si>
  <si>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</si>
  <si>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</si>
  <si>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</si>
  <si>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</si>
  <si>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</si>
  <si>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</si>
  <si>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</si>
  <si>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</si>
  <si>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</si>
  <si>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</si>
  <si>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</si>
  <si>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</si>
  <si>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</si>
  <si>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</si>
  <si>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</si>
  <si>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</si>
  <si>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</si>
  <si>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</si>
  <si>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</si>
  <si>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</si>
  <si>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</si>
  <si>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</si>
  <si>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</si>
  <si>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</si>
  <si>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</si>
  <si>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</si>
  <si>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</si>
  <si>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</si>
  <si>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</si>
  <si>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</si>
  <si>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</si>
  <si>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</si>
  <si>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</si>
  <si>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</si>
  <si>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</si>
  <si>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</si>
  <si>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</si>
  <si>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</si>
  <si>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</si>
  <si>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</si>
  <si>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</si>
  <si>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</si>
  <si>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</si>
  <si>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</si>
  <si>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</si>
  <si>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</si>
  <si>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</si>
  <si>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</si>
  <si>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</si>
  <si>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</si>
  <si>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</si>
  <si>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</si>
  <si>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</si>
  <si>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</si>
  <si>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</si>
  <si>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</si>
  <si>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</si>
  <si>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</si>
  <si>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</si>
  <si>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</si>
  <si>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</si>
  <si>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</si>
  <si>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</si>
  <si>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</si>
  <si>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</si>
  <si>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</si>
  <si>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</si>
  <si>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</si>
  <si>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</si>
  <si>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</si>
  <si>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</si>
  <si>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</si>
  <si>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</si>
  <si>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</si>
  <si>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</si>
  <si>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</si>
  <si>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</si>
  <si>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</si>
  <si>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</si>
  <si>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</si>
  <si>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</si>
  <si>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</si>
  <si>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</si>
  <si>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</si>
  <si>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</si>
  <si>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</si>
  <si>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</si>
  <si>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</si>
  <si>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</si>
  <si>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</si>
  <si>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</si>
  <si>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</si>
  <si>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</si>
  <si>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</si>
  <si>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</si>
  <si>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</si>
  <si>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</si>
  <si>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</si>
  <si>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</si>
  <si>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</si>
  <si>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</si>
  <si>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</si>
  <si>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</si>
  <si>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</si>
  <si>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</si>
  <si>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</si>
  <si>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</si>
  <si>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</si>
  <si>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</si>
  <si>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</si>
  <si>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</si>
  <si>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</si>
  <si>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</si>
  <si>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</si>
  <si>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</si>
  <si>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</si>
  <si>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</si>
  <si>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</si>
  <si>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</si>
  <si>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</si>
  <si>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</si>
  <si>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</si>
  <si>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</si>
  <si>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</si>
  <si>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</si>
  <si>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</si>
  <si>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</si>
  <si>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</si>
  <si>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</si>
  <si>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</si>
  <si>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</si>
  <si>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</si>
  <si>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</si>
  <si>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</si>
  <si>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</si>
  <si>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</si>
  <si>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</si>
  <si>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</si>
  <si>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</si>
  <si>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</si>
  <si>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</si>
  <si>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</si>
  <si>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</si>
  <si>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</si>
  <si>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</si>
  <si>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</si>
  <si>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</si>
  <si>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</si>
  <si>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</si>
  <si>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</si>
  <si>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</si>
  <si>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</si>
  <si>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</si>
  <si>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</si>
  <si>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</si>
  <si>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</si>
  <si>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</si>
  <si>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</si>
  <si>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</si>
  <si>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</si>
  <si>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</si>
  <si>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</si>
  <si>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</si>
  <si>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</si>
  <si>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</si>
  <si>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</si>
  <si>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</si>
  <si>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</si>
  <si>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</si>
  <si>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</si>
  <si>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</si>
  <si>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</si>
  <si>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</si>
  <si>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</si>
  <si>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</si>
  <si>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</si>
  <si>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</si>
  <si>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</si>
  <si>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</si>
  <si>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</si>
  <si>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</si>
  <si>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</si>
  <si>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</si>
  <si>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</si>
  <si>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</si>
  <si>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</si>
  <si>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</si>
  <si>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</si>
  <si>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</si>
  <si>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</si>
  <si>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</si>
  <si>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</si>
  <si>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</si>
  <si>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</si>
  <si>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</si>
  <si>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</si>
  <si>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</si>
  <si>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</si>
  <si>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</si>
  <si>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</si>
  <si>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</si>
  <si>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</si>
  <si>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</si>
  <si>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</si>
  <si>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</si>
  <si>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</si>
  <si>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</si>
  <si>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</si>
  <si>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</si>
  <si>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</si>
  <si>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</si>
  <si>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</si>
  <si>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</si>
  <si>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</si>
  <si>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</si>
  <si>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</si>
  <si>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</si>
  <si>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</si>
  <si>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</si>
  <si>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</si>
  <si>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</si>
  <si>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</si>
  <si>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</si>
  <si>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</si>
  <si>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</si>
  <si>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</si>
  <si>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</si>
  <si>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</si>
  <si>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</si>
  <si>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</si>
  <si>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</si>
  <si>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</si>
  <si>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</si>
  <si>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</si>
  <si>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</si>
  <si>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</si>
  <si>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</si>
  <si>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</si>
  <si>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</si>
  <si>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</si>
  <si>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</si>
  <si>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</si>
  <si>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</si>
  <si>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</si>
  <si>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</si>
  <si>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</si>
  <si>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</si>
  <si>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</si>
  <si>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</si>
  <si>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</si>
  <si>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</si>
  <si>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</si>
  <si>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</si>
  <si>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</si>
  <si>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</si>
  <si>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</si>
  <si>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</si>
  <si>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</si>
  <si>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</si>
  <si>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</si>
  <si>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</si>
  <si>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</si>
  <si>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</si>
  <si>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</si>
  <si>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</si>
  <si>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</si>
  <si>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</si>
  <si>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</si>
  <si>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</si>
  <si>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</si>
  <si>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</si>
  <si>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</si>
  <si>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</si>
  <si>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</si>
  <si>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</si>
  <si>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</si>
  <si>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</si>
  <si>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</si>
  <si>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</si>
  <si>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</si>
  <si>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</si>
  <si>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</si>
  <si>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</si>
  <si>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</si>
  <si>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</si>
  <si>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</si>
  <si>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</si>
  <si>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</si>
  <si>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</si>
  <si>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</si>
  <si>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</si>
  <si>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</si>
  <si>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</si>
  <si>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</si>
  <si>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</si>
  <si>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</si>
  <si>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</si>
  <si>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</si>
  <si>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</si>
  <si>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</si>
  <si>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</si>
  <si>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</si>
  <si>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</si>
  <si>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</si>
  <si>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</si>
  <si>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</si>
  <si>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</si>
  <si>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</si>
  <si>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</si>
  <si>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</si>
  <si>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</si>
  <si>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</si>
  <si>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</si>
  <si>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</si>
  <si>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</si>
  <si>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</si>
  <si>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</si>
  <si>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</si>
  <si>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</si>
  <si>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</si>
  <si>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</si>
  <si>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</si>
  <si>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</si>
  <si>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</si>
  <si>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</si>
  <si>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</si>
  <si>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</si>
  <si>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</si>
  <si>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</si>
  <si>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</si>
  <si>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</si>
  <si>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</si>
  <si>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</si>
  <si>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</si>
  <si>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</si>
  <si>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</si>
  <si>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</si>
  <si>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</si>
  <si>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</si>
  <si>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</si>
  <si>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</si>
  <si>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</si>
  <si>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</si>
  <si>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</si>
  <si>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</si>
  <si>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</si>
  <si>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</si>
  <si>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</si>
  <si>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</si>
  <si>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</si>
  <si>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</si>
  <si>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</si>
  <si>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</si>
  <si>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</si>
  <si>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</si>
  <si>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</si>
  <si>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</si>
  <si>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</si>
  <si>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</si>
  <si>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</si>
  <si>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</si>
  <si>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</si>
  <si>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</si>
  <si>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</si>
  <si>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</si>
  <si>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</si>
  <si>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</si>
  <si>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</si>
  <si>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</si>
  <si>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</si>
  <si>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</si>
  <si>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</si>
  <si>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</si>
  <si>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</si>
  <si>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</si>
  <si>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</si>
  <si>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</si>
  <si>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</si>
  <si>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</si>
  <si>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</si>
  <si>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</si>
  <si>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</si>
  <si>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</si>
  <si>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</si>
  <si>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</si>
  <si>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</si>
  <si>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</si>
  <si>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</si>
  <si>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</si>
  <si>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</si>
  <si>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</si>
  <si>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</si>
  <si>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</si>
  <si>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</si>
  <si>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</si>
  <si>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</si>
  <si>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</si>
  <si>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</si>
  <si>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</si>
  <si>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</si>
  <si>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</si>
  <si>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</si>
  <si>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</si>
  <si>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</si>
  <si>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</si>
  <si>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</si>
  <si>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</si>
  <si>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</si>
  <si>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</si>
  <si>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</si>
  <si>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</si>
  <si>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</si>
  <si>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</si>
  <si>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</si>
  <si>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</si>
  <si>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</si>
  <si>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</si>
  <si>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</si>
  <si>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</si>
  <si>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</si>
  <si>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</si>
  <si>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</si>
  <si>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</si>
  <si>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</si>
  <si>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</si>
  <si>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</si>
  <si>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</si>
  <si>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</si>
  <si>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</si>
  <si>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</si>
  <si>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</si>
  <si>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</si>
  <si>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</si>
  <si>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</si>
  <si>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</si>
  <si>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</si>
  <si>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</si>
  <si>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</si>
  <si>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</si>
  <si>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</si>
  <si>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</si>
  <si>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</si>
  <si>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</si>
  <si>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</si>
  <si>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</si>
  <si>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</si>
  <si>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</si>
  <si>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</si>
  <si>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</si>
  <si>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</si>
  <si>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</si>
  <si>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</si>
  <si>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</si>
  <si>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</si>
  <si>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</si>
  <si>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</si>
  <si>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</si>
  <si>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</si>
  <si>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</si>
  <si>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</si>
  <si>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</si>
  <si>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</si>
  <si>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</si>
  <si>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</si>
  <si>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</si>
  <si>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</si>
  <si>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</si>
  <si>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</si>
  <si>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</si>
  <si>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</si>
  <si>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</si>
  <si>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</si>
  <si>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</si>
  <si>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</si>
  <si>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</si>
  <si>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</si>
  <si>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</si>
  <si>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</si>
  <si>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</si>
  <si>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</si>
  <si>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</si>
  <si>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</si>
  <si>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</si>
  <si>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</si>
  <si>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</si>
  <si>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</si>
  <si>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</si>
  <si>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</si>
  <si>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</si>
  <si>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</si>
  <si>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</si>
  <si>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</si>
  <si>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</si>
  <si>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</si>
  <si>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</si>
  <si>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</si>
  <si>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</si>
  <si>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</si>
  <si>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</si>
  <si>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</si>
  <si>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</si>
  <si>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</si>
  <si>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</si>
  <si>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</si>
  <si>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</si>
  <si>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</si>
  <si>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</si>
  <si>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</si>
  <si>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</si>
  <si>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</si>
  <si>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</si>
  <si>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</si>
  <si>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</si>
  <si>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</si>
  <si>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</si>
  <si>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</si>
  <si>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</si>
  <si>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</si>
  <si>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</si>
  <si>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</si>
  <si>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</si>
  <si>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</si>
  <si>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</si>
  <si>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</si>
  <si>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</si>
  <si>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</si>
  <si>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</si>
  <si>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</si>
  <si>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</si>
  <si>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</si>
  <si>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</si>
  <si>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</si>
  <si>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</si>
  <si>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</si>
  <si>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</si>
  <si>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</si>
  <si>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</si>
  <si>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</si>
  <si>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</si>
  <si>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</si>
  <si>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</si>
  <si>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</si>
  <si>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</si>
  <si>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</si>
  <si>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</si>
  <si>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</si>
  <si>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</si>
  <si>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</si>
  <si>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</si>
  <si>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</si>
  <si>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</si>
  <si>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</si>
  <si>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</si>
  <si>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</si>
  <si>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</si>
  <si>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</si>
  <si>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</si>
  <si>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</si>
  <si>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</si>
  <si>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</si>
  <si>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</si>
  <si>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</si>
  <si>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</si>
  <si>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</si>
  <si>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</si>
  <si>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</si>
  <si>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</si>
  <si>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</si>
  <si>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</si>
  <si>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</si>
  <si>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</si>
  <si>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</si>
  <si>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</si>
  <si>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</si>
  <si>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</si>
  <si>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</si>
  <si>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</si>
  <si>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</si>
  <si>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</si>
  <si>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</si>
  <si>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</si>
  <si>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</si>
  <si>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</si>
  <si>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</si>
  <si>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</si>
  <si>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</si>
  <si>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</si>
  <si>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</si>
  <si>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</si>
  <si>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</si>
  <si>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</si>
  <si>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</si>
  <si>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</si>
  <si>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</si>
  <si>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</si>
  <si>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</si>
  <si>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</si>
  <si>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</si>
  <si>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</si>
  <si>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</si>
  <si>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</si>
  <si>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</si>
  <si>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</si>
  <si>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</si>
  <si>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</si>
  <si>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</si>
  <si>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</si>
  <si>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</si>
  <si>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</si>
  <si>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</si>
  <si>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</si>
  <si>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</si>
  <si>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</si>
  <si>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</si>
  <si>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</si>
  <si>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</si>
  <si>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</si>
  <si>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</si>
  <si>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</si>
  <si>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</si>
  <si>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</si>
  <si>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</si>
  <si>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</si>
  <si>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</si>
  <si>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</si>
  <si>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</si>
  <si>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</si>
  <si>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</si>
  <si>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</si>
  <si>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</si>
  <si>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</si>
  <si>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</si>
  <si>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</si>
  <si>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</si>
  <si>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</si>
  <si>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</si>
  <si>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</si>
  <si>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</si>
  <si>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</si>
  <si>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</si>
  <si>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</si>
  <si>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</si>
  <si>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</si>
  <si>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</si>
  <si>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</si>
  <si>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</si>
  <si>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</si>
  <si>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</si>
  <si>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</si>
  <si>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</si>
  <si>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</si>
  <si>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</si>
  <si>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</si>
  <si>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</si>
  <si>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</si>
  <si>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</si>
  <si>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</si>
  <si>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</si>
  <si>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</si>
  <si>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</si>
  <si>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</si>
  <si>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</si>
  <si>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</si>
  <si>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</si>
  <si>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</si>
  <si>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</si>
  <si>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</si>
  <si>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</si>
  <si>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</si>
  <si>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</si>
  <si>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</si>
  <si>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</si>
  <si>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</si>
  <si>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</si>
  <si>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</si>
  <si>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</si>
  <si>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</si>
  <si>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</si>
  <si>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</si>
  <si>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</si>
  <si>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</si>
  <si>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</si>
  <si>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</si>
  <si>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</si>
  <si>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</si>
  <si>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</si>
  <si>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</si>
  <si>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</si>
  <si>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</si>
  <si>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</si>
  <si>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</si>
  <si>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</si>
  <si>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</si>
  <si>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</si>
  <si>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</si>
  <si>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</si>
  <si>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</si>
  <si>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</si>
  <si>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</si>
  <si>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</si>
  <si>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</si>
  <si>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</si>
  <si>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</si>
  <si>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</si>
  <si>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</si>
  <si>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</si>
  <si>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</si>
  <si>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</si>
  <si>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</si>
  <si>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</si>
  <si>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</si>
  <si>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</si>
  <si>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</si>
  <si>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</si>
  <si>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</si>
  <si>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</si>
  <si>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</si>
  <si>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</si>
  <si>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</si>
  <si>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</si>
  <si>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</si>
  <si>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</si>
  <si>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</si>
  <si>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</si>
  <si>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</si>
  <si>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</si>
  <si>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</si>
  <si>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</si>
  <si>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</si>
  <si>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</si>
  <si>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</si>
  <si>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</si>
  <si>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</si>
  <si>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</si>
  <si>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</si>
  <si>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</si>
  <si>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</si>
  <si>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</si>
  <si>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</si>
  <si>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</si>
  <si>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</si>
  <si>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</si>
  <si>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</si>
  <si>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</si>
  <si>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</si>
  <si>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</si>
  <si>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</si>
  <si>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</si>
  <si>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</si>
  <si>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</si>
  <si>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</si>
  <si>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</si>
  <si>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</si>
  <si>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</si>
  <si>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</si>
  <si>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</si>
  <si>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</si>
  <si>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</si>
  <si>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</si>
  <si>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</si>
  <si>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</si>
  <si>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</si>
  <si>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</si>
  <si>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</si>
  <si>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</si>
  <si>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</si>
  <si>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</si>
  <si>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</si>
  <si>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</si>
  <si>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</si>
  <si>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</si>
  <si>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</si>
  <si>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</si>
  <si>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</si>
  <si>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</si>
  <si>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</si>
  <si>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</si>
  <si>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</si>
  <si>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</si>
  <si>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</si>
  <si>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</si>
  <si>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</si>
  <si>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</si>
  <si>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</si>
  <si>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</si>
  <si>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</si>
  <si>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</si>
  <si>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</si>
  <si>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</si>
  <si>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</si>
  <si>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</si>
  <si>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</si>
  <si>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</si>
  <si>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</si>
  <si>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</si>
  <si>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</si>
  <si>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</si>
  <si>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</si>
  <si>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</si>
  <si>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</si>
  <si>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</si>
  <si>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</si>
  <si>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</si>
  <si>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</si>
  <si>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</si>
  <si>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</si>
  <si>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</si>
  <si>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</si>
  <si>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</si>
  <si>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</si>
  <si>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</si>
  <si>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</si>
  <si>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</si>
  <si>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</si>
  <si>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</si>
  <si>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</si>
  <si>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</si>
  <si>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</si>
  <si>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</si>
  <si>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</si>
  <si>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</si>
  <si>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</si>
  <si>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</si>
  <si>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</si>
  <si>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</si>
  <si>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</si>
  <si>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</si>
  <si>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</si>
  <si>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</si>
  <si>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</si>
  <si>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</si>
  <si>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</si>
  <si>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</si>
  <si>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</si>
  <si>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</si>
  <si>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</si>
  <si>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</si>
  <si>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</si>
  <si>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</si>
  <si>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</si>
  <si>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</si>
  <si>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</si>
  <si>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</si>
  <si>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</si>
  <si>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</si>
  <si>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</si>
  <si>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</si>
  <si>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</si>
  <si>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</si>
  <si>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</si>
  <si>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</si>
  <si>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</si>
  <si>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</si>
  <si>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</si>
  <si>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</si>
  <si>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</si>
  <si>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</si>
  <si>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</si>
  <si>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</si>
  <si>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</si>
  <si>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</si>
  <si>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</si>
  <si>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</si>
  <si>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</si>
  <si>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</si>
  <si>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</si>
  <si>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</si>
  <si>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</si>
  <si>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</si>
  <si>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</si>
  <si>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</si>
  <si>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</si>
  <si>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</si>
  <si>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</si>
  <si>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</si>
  <si>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</si>
  <si>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</si>
  <si>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</si>
  <si>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</si>
  <si>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</si>
  <si>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</si>
  <si>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</si>
  <si>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</si>
  <si>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</si>
  <si>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</si>
  <si>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</si>
  <si>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</si>
  <si>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</si>
  <si>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</si>
  <si>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</si>
  <si>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</si>
  <si>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</si>
  <si>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</si>
  <si>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</si>
  <si>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</si>
  <si>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</si>
  <si>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</si>
  <si>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</si>
  <si>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</si>
  <si>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</si>
  <si>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</si>
  <si>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</si>
  <si>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</si>
  <si>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</si>
  <si>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</si>
  <si>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</si>
  <si>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</si>
  <si>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</si>
  <si>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</si>
  <si>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</si>
  <si>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</si>
  <si>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</si>
  <si>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</si>
  <si>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</si>
  <si>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</si>
  <si>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</si>
  <si>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</si>
  <si>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</si>
  <si>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</si>
  <si>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</si>
  <si>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</si>
  <si>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</si>
  <si>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</si>
  <si>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</si>
  <si>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</si>
  <si>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</si>
  <si>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</si>
  <si>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</si>
  <si>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</si>
  <si>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</si>
  <si>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</si>
  <si>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</si>
  <si>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</si>
  <si>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</si>
  <si>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</si>
  <si>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</si>
  <si>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</si>
  <si>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</si>
  <si>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</si>
  <si>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</si>
  <si>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</si>
  <si>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</si>
  <si>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</si>
  <si>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</si>
  <si>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</si>
  <si>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</si>
  <si>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</si>
  <si>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</si>
  <si>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</si>
  <si>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</si>
  <si>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</si>
  <si>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</si>
  <si>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</si>
  <si>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</si>
  <si>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</si>
  <si>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</si>
  <si>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</si>
  <si>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</si>
  <si>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</si>
  <si>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</si>
  <si>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</si>
  <si>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</si>
  <si>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</si>
  <si>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</si>
  <si>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</si>
  <si>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</si>
  <si>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</si>
  <si>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</si>
  <si>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</si>
  <si>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</si>
  <si>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</si>
  <si>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</si>
  <si>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</si>
  <si>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</si>
  <si>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</si>
  <si>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</si>
  <si>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</si>
  <si>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</si>
  <si>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</si>
  <si>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</si>
  <si>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</si>
  <si>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</si>
  <si>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</si>
  <si>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</si>
  <si>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</si>
  <si>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</si>
  <si>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</si>
  <si>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</si>
  <si>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</si>
  <si>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</si>
  <si>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</si>
  <si>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</si>
  <si>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</si>
  <si>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</si>
  <si>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</si>
  <si>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</si>
  <si>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</si>
  <si>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</si>
  <si>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</si>
  <si>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</si>
  <si>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</si>
  <si>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</si>
  <si>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</si>
  <si>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</si>
  <si>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</si>
  <si>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</si>
  <si>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</si>
  <si>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</si>
  <si>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</si>
  <si>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</si>
  <si>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</si>
  <si>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</si>
  <si>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</si>
  <si>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</si>
  <si>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</si>
  <si>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</si>
  <si>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</si>
  <si>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</si>
  <si>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</si>
  <si>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</si>
  <si>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</si>
  <si>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</si>
  <si>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</si>
  <si>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</si>
  <si>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</si>
  <si>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</si>
  <si>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</si>
  <si>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</si>
  <si>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</si>
  <si>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</si>
  <si>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</si>
  <si>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</si>
  <si>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</si>
  <si>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</si>
  <si>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</si>
  <si>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</si>
  <si>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</si>
  <si>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</si>
  <si>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</si>
  <si>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</si>
  <si>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</si>
  <si>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</si>
  <si>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</si>
  <si>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</si>
  <si>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</si>
  <si>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</si>
  <si>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</si>
  <si>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</si>
  <si>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</si>
  <si>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</si>
  <si>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</si>
  <si>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</si>
  <si>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</si>
  <si>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</si>
  <si>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</si>
  <si>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</si>
  <si>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</si>
  <si>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</si>
  <si>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</si>
  <si>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</si>
  <si>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</si>
  <si>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</si>
  <si>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</si>
  <si>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</si>
  <si>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</si>
  <si>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</si>
  <si>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</si>
  <si>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</si>
  <si>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</si>
  <si>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</si>
  <si>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</si>
  <si>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</si>
  <si>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</si>
  <si>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</si>
  <si>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</si>
  <si>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</si>
  <si>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</si>
  <si>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</si>
  <si>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</si>
  <si>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</si>
  <si>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</si>
  <si>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</si>
  <si>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</si>
  <si>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</si>
  <si>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</si>
  <si>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</si>
  <si>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</si>
  <si>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</si>
  <si>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</si>
  <si>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</si>
  <si>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</si>
  <si>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</si>
  <si>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</si>
  <si>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</si>
  <si>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</si>
  <si>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</si>
  <si>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</si>
  <si>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</si>
  <si>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</si>
  <si>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</si>
  <si>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</si>
  <si>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</si>
  <si>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</si>
  <si>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</si>
  <si>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</si>
  <si>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</si>
  <si>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</si>
  <si>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</si>
  <si>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</si>
  <si>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</si>
  <si>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</si>
  <si>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</si>
  <si>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</si>
  <si>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</si>
  <si>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</si>
  <si>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</si>
  <si>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</si>
  <si>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</si>
  <si>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</si>
  <si>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</si>
  <si>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</si>
  <si>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</si>
  <si>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</si>
  <si>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</si>
  <si>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</si>
  <si>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</si>
  <si>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</si>
  <si>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</si>
  <si>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</si>
  <si>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</si>
  <si>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</si>
  <si>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</si>
  <si>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</si>
  <si>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</si>
  <si>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</si>
  <si>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</si>
  <si>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</si>
  <si>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</si>
  <si>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</si>
  <si>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</si>
  <si>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</si>
  <si>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</si>
  <si>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</si>
  <si>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</si>
  <si>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</si>
  <si>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</si>
  <si>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</si>
  <si>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</si>
  <si>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</si>
  <si>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</si>
  <si>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</si>
  <si>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</si>
  <si>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</si>
  <si>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</si>
  <si>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</si>
  <si>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</si>
  <si>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</si>
  <si>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</si>
  <si>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</si>
  <si>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</si>
  <si>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</si>
  <si>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</si>
  <si>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</si>
  <si>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</si>
  <si>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</si>
  <si>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</si>
  <si>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</si>
  <si>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</si>
  <si>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</si>
  <si>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</si>
  <si>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</si>
  <si>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</si>
  <si>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</si>
  <si>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</si>
  <si>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</si>
  <si>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</si>
  <si>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</si>
  <si>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</si>
  <si>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</si>
  <si>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</si>
  <si>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</si>
  <si>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</si>
  <si>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</si>
  <si>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</si>
  <si>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</si>
  <si>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</si>
  <si>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</si>
  <si>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</si>
  <si>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</si>
  <si>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</si>
  <si>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</si>
  <si>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</si>
  <si>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</si>
  <si>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</si>
  <si>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</si>
  <si>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</si>
  <si>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</si>
  <si>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</si>
  <si>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</si>
  <si>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</si>
  <si>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</si>
  <si>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</si>
  <si>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</si>
  <si>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</si>
  <si>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</si>
  <si>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</si>
  <si>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</si>
  <si>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</si>
  <si>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</si>
  <si>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</si>
  <si>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</si>
  <si>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</si>
  <si>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</si>
  <si>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</si>
  <si>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</si>
  <si>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</si>
  <si>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</si>
  <si>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</si>
  <si>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</si>
  <si>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</si>
  <si>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</si>
  <si>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</si>
  <si>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</si>
  <si>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</si>
  <si>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</si>
  <si>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</si>
  <si>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</si>
  <si>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</si>
  <si>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</si>
  <si>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</si>
  <si>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</si>
  <si>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</si>
  <si>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</si>
  <si>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</si>
  <si>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</si>
  <si>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</si>
  <si>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</si>
  <si>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</si>
  <si>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</si>
  <si>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</si>
  <si>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</si>
  <si>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</si>
  <si>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</si>
  <si>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</si>
  <si>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</si>
  <si>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</si>
  <si>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</si>
  <si>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</si>
  <si>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</si>
  <si>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</si>
  <si>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</si>
  <si>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</si>
  <si>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</si>
  <si>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</si>
  <si>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</si>
  <si>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</si>
  <si>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</si>
  <si>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</si>
  <si>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</si>
  <si>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</si>
  <si>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</si>
  <si>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</si>
  <si>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</si>
  <si>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</si>
  <si>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</si>
  <si>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</si>
  <si>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</si>
  <si>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</si>
  <si>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</si>
  <si>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</si>
  <si>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</si>
  <si>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</si>
  <si>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</si>
  <si>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</si>
  <si>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</si>
  <si>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</si>
  <si>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</si>
  <si>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</si>
  <si>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</si>
  <si>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</si>
  <si>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</si>
  <si>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</si>
  <si>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</si>
  <si>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</si>
  <si>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</si>
  <si>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</si>
  <si>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</si>
  <si>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</si>
  <si>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</si>
  <si>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</si>
  <si>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</si>
  <si>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</si>
  <si>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</si>
  <si>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</si>
  <si>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</si>
  <si>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</si>
  <si>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</si>
  <si>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</si>
  <si>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</si>
  <si>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</si>
  <si>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</si>
  <si>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</si>
  <si>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</si>
  <si>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</si>
  <si>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</si>
  <si>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</si>
  <si>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</si>
  <si>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</si>
  <si>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</si>
  <si>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</si>
  <si>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</si>
  <si>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</si>
  <si>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</si>
  <si>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</si>
  <si>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</si>
  <si>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</si>
  <si>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</si>
  <si>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</si>
  <si>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</si>
  <si>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</si>
  <si>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</si>
  <si>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</si>
  <si>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</si>
  <si>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</si>
  <si>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</si>
  <si>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</si>
  <si>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</si>
  <si>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</si>
  <si>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</si>
  <si>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</si>
  <si>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</si>
  <si>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</si>
  <si>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</si>
  <si>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</si>
  <si>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</si>
  <si>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</si>
  <si>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</si>
  <si>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</si>
  <si>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</si>
  <si>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</si>
  <si>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</si>
  <si>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</si>
  <si>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</si>
  <si>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</si>
  <si>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</si>
  <si>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</si>
  <si>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</si>
  <si>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</si>
  <si>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</si>
  <si>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</si>
  <si>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</si>
  <si>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</si>
  <si>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</si>
  <si>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</si>
  <si>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</si>
  <si>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</si>
  <si>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</si>
  <si>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</si>
  <si>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</si>
  <si>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</si>
  <si>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</si>
  <si>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</si>
  <si>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</si>
  <si>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</si>
  <si>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</si>
  <si>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</si>
  <si>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</si>
  <si>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</si>
  <si>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</si>
  <si>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</si>
  <si>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</si>
  <si>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</si>
  <si>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</si>
  <si>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</si>
  <si>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</si>
  <si>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</si>
  <si>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</si>
  <si>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</si>
  <si>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</si>
  <si>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</si>
  <si>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</si>
  <si>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</si>
  <si>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</si>
  <si>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</si>
  <si>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</si>
  <si>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</si>
  <si>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</si>
  <si>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</si>
  <si>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</si>
  <si>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</si>
  <si>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</si>
  <si>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</si>
  <si>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</si>
  <si>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</si>
  <si>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</si>
  <si>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</si>
  <si>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</si>
  <si>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</si>
  <si>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</si>
  <si>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</si>
  <si>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</si>
  <si>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</si>
  <si>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</si>
  <si>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</si>
  <si>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</si>
  <si>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</si>
  <si>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</si>
  <si>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</si>
  <si>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</si>
  <si>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</si>
  <si>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</si>
  <si>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</si>
  <si>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</si>
  <si>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</si>
  <si>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</si>
  <si>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</si>
  <si>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</si>
  <si>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</si>
  <si>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</si>
  <si>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</si>
  <si>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</si>
  <si>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</si>
  <si>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</si>
  <si>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</si>
  <si>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</si>
  <si>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</si>
  <si>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</si>
  <si>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</si>
  <si>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</si>
  <si>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</si>
  <si>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</si>
  <si>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</si>
  <si>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</si>
  <si>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</si>
  <si>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</si>
  <si>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</si>
  <si>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</si>
  <si>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</si>
  <si>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</si>
  <si>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</si>
  <si>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</si>
  <si>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</si>
  <si>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</si>
  <si>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</si>
  <si>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</si>
  <si>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</si>
  <si>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</si>
  <si>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</si>
  <si>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</si>
  <si>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</si>
  <si>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</si>
  <si>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</si>
  <si>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</si>
  <si>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</si>
  <si>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</si>
  <si>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</si>
  <si>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</si>
  <si>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</si>
  <si>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</si>
  <si>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</si>
  <si>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</si>
  <si>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</si>
  <si>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</si>
  <si>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</si>
  <si>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</si>
  <si>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</si>
  <si>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</si>
  <si>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</si>
  <si>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</si>
  <si>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</si>
  <si>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</si>
  <si>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</si>
  <si>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</si>
  <si>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</si>
  <si>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</si>
  <si>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</si>
  <si>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</si>
  <si>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</si>
  <si>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</si>
  <si>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</si>
  <si>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</si>
  <si>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</si>
  <si>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</si>
  <si>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</si>
  <si>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</si>
  <si>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</si>
  <si>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</si>
  <si>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</si>
  <si>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</si>
  <si>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</si>
  <si>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</si>
  <si>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</si>
  <si>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</si>
  <si>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</si>
  <si>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</si>
  <si>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</si>
  <si>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</si>
  <si>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</si>
  <si>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</si>
  <si>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</si>
  <si>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</si>
  <si>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</si>
  <si>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</si>
  <si>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</si>
  <si>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</si>
  <si>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</si>
  <si>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</si>
  <si>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</si>
  <si>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</si>
  <si>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</si>
  <si>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</si>
  <si>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</si>
  <si>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</si>
  <si>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</si>
  <si>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</si>
  <si>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</si>
  <si>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</si>
  <si>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</si>
  <si>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</si>
  <si>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</si>
  <si>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</si>
  <si>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</si>
  <si>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</si>
  <si>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</si>
  <si>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</si>
  <si>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</si>
  <si>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</si>
  <si>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</si>
  <si>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</si>
  <si>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</si>
  <si>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</si>
  <si>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</si>
  <si>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</si>
  <si>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</si>
  <si>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</si>
  <si>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</si>
  <si>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</si>
  <si>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</si>
  <si>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</si>
  <si>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</si>
  <si>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</si>
  <si>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</si>
  <si>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</si>
  <si>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</si>
  <si>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</si>
  <si>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</si>
  <si>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</si>
  <si>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</si>
  <si>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</si>
  <si>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</si>
  <si>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</si>
  <si>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</si>
  <si>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</si>
  <si>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</si>
  <si>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</si>
  <si>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</si>
  <si>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</si>
  <si>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</si>
  <si>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</si>
  <si>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</si>
  <si>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</si>
  <si>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</si>
  <si>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</si>
  <si>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</si>
  <si>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</si>
  <si>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</si>
  <si>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</si>
  <si>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</si>
  <si>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</si>
  <si>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</si>
  <si>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</si>
  <si>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</si>
  <si>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</si>
  <si>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</si>
  <si>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</si>
  <si>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</si>
  <si>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</si>
  <si>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</si>
  <si>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</si>
  <si>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</si>
  <si>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</si>
  <si>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</si>
  <si>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</si>
  <si>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</si>
  <si>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</si>
  <si>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</si>
  <si>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</si>
  <si>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</si>
  <si>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</si>
  <si>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</si>
  <si>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</si>
  <si>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</si>
  <si>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</si>
  <si>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</si>
  <si>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</si>
  <si>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</si>
  <si>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</si>
  <si>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</si>
  <si>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</si>
  <si>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</si>
  <si>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</si>
  <si>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</si>
  <si>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</si>
  <si>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</si>
  <si>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</si>
  <si>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</si>
  <si>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</si>
  <si>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</si>
  <si>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</si>
  <si>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</si>
  <si>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</si>
  <si>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</si>
  <si>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</si>
  <si>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</si>
  <si>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</si>
  <si>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</si>
  <si>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</si>
  <si>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</si>
  <si>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</si>
  <si>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</si>
  <si>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</si>
  <si>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</si>
  <si>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</si>
  <si>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</si>
  <si>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</si>
  <si>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</si>
  <si>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</si>
  <si>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</si>
  <si>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</si>
  <si>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</si>
  <si>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</si>
  <si>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</si>
  <si>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</si>
  <si>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</si>
  <si>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</si>
  <si>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</si>
  <si>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</si>
  <si>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</si>
  <si>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</si>
  <si>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</si>
  <si>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</si>
  <si>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</si>
  <si>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</si>
  <si>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</si>
  <si>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</si>
  <si>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</si>
  <si>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</si>
  <si>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</si>
  <si>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</si>
  <si>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</si>
  <si>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</si>
  <si>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</si>
  <si>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</si>
  <si>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</si>
  <si>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</si>
  <si>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</si>
  <si>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</si>
  <si>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</si>
  <si>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</si>
  <si>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</si>
  <si>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</si>
  <si>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</si>
  <si>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</si>
  <si>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</si>
  <si>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</si>
  <si>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</si>
  <si>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</si>
  <si>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</si>
  <si>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</si>
  <si>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</si>
  <si>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</si>
  <si>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</si>
  <si>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</si>
  <si>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</si>
  <si>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</si>
  <si>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</si>
  <si>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</si>
  <si>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</si>
  <si>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</si>
  <si>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</si>
  <si>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</si>
  <si>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</si>
  <si>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</si>
  <si>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</si>
  <si>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</si>
  <si>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</si>
  <si>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</si>
  <si>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</si>
  <si>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</si>
  <si>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</si>
  <si>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</si>
  <si>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</si>
  <si>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</si>
  <si>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</si>
  <si>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</si>
  <si>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</si>
  <si>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</si>
  <si>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</si>
  <si>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</si>
  <si>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</si>
  <si>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</si>
  <si>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</si>
  <si>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</si>
  <si>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</si>
  <si>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</si>
  <si>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</si>
  <si>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</si>
  <si>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</si>
  <si>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</si>
  <si>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</si>
  <si>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</si>
  <si>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</si>
  <si>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</si>
  <si>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</si>
  <si>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</si>
  <si>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</si>
  <si>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</si>
  <si>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</si>
  <si>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</si>
  <si>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</si>
  <si>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</si>
  <si>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</si>
  <si>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</si>
  <si>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</si>
  <si>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</si>
  <si>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</si>
  <si>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</si>
  <si>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</si>
  <si>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</si>
  <si>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</si>
  <si>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</si>
  <si>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</si>
  <si>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</si>
  <si>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</si>
  <si>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</si>
  <si>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</si>
  <si>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</si>
  <si>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</si>
  <si>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</si>
  <si>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</si>
  <si>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</si>
  <si>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</si>
  <si>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</si>
  <si>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</si>
  <si>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</si>
  <si>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</si>
  <si>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</si>
  <si>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</si>
  <si>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</si>
  <si>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</si>
  <si>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</si>
  <si>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</si>
  <si>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</si>
  <si>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</si>
  <si>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</si>
  <si>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</si>
  <si>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</si>
  <si>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</si>
  <si>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</si>
  <si>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</si>
  <si>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</si>
  <si>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</si>
  <si>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</si>
  <si>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</si>
  <si>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</si>
  <si>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</si>
  <si>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</si>
  <si>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</si>
  <si>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</si>
  <si>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</si>
  <si>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</si>
  <si>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</si>
  <si>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</si>
  <si>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</si>
  <si>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</si>
  <si>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</si>
  <si>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</si>
  <si>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</si>
  <si>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</si>
  <si>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</si>
  <si>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</si>
  <si>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</si>
  <si>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</si>
  <si>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</si>
  <si>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</si>
  <si>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</si>
  <si>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</si>
  <si>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</si>
  <si>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</si>
  <si>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</si>
  <si>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</si>
  <si>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</si>
  <si>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</si>
  <si>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</si>
  <si>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</si>
  <si>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</si>
  <si>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</si>
  <si>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</si>
  <si>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</si>
  <si>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</si>
  <si>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</si>
  <si>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</si>
  <si>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</si>
  <si>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</si>
  <si>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</si>
  <si>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</si>
  <si>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</si>
  <si>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</si>
  <si>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</si>
  <si>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</si>
  <si>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</si>
  <si>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</si>
  <si>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</si>
  <si>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</si>
  <si>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</si>
  <si>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</si>
  <si>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</si>
  <si>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</si>
  <si>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</si>
  <si>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</si>
  <si>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</si>
  <si>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</si>
  <si>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</si>
  <si>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</si>
  <si>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</si>
  <si>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</si>
  <si>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</si>
  <si>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</si>
  <si>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</si>
  <si>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</si>
  <si>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</si>
  <si>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</si>
  <si>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</si>
  <si>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</si>
  <si>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</si>
  <si>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</si>
  <si>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</si>
  <si>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</si>
  <si>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</si>
  <si>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</si>
  <si>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</si>
  <si>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</si>
  <si>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</si>
  <si>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</si>
  <si>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</si>
  <si>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</si>
  <si>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</si>
  <si>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</si>
  <si>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</si>
  <si>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</si>
  <si>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</si>
  <si>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</si>
  <si>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</si>
  <si>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</si>
  <si>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</si>
  <si>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</si>
  <si>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</si>
  <si>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</si>
  <si>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</si>
  <si>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</si>
  <si>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</si>
  <si>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</si>
  <si>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</si>
  <si>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</si>
  <si>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</si>
  <si>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</si>
  <si>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</si>
  <si>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</si>
  <si>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</si>
  <si>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</si>
  <si>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</si>
  <si>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</si>
  <si>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</si>
  <si>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</si>
  <si>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</si>
  <si>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</si>
  <si>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</si>
  <si>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</si>
  <si>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</si>
  <si>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</si>
  <si>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</si>
  <si>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</si>
  <si>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</si>
  <si>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</si>
  <si>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</si>
  <si>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</si>
  <si>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</si>
  <si>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</si>
  <si>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</si>
  <si>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</si>
  <si>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</si>
  <si>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</si>
  <si>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</si>
  <si>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</si>
  <si>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</si>
  <si>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</si>
  <si>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</si>
  <si>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</si>
  <si>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</si>
  <si>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</si>
  <si>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</si>
  <si>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</si>
  <si>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</si>
  <si>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</si>
  <si>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</si>
  <si>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</si>
  <si>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</si>
  <si>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</si>
  <si>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</si>
  <si>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</si>
  <si>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</si>
  <si>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</si>
  <si>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</si>
  <si>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</si>
  <si>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</si>
  <si>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</si>
  <si>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</si>
  <si>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</si>
  <si>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</si>
  <si>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</si>
  <si>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</si>
  <si>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</si>
  <si>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</si>
  <si>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</si>
  <si>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</si>
  <si>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</si>
  <si>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</si>
  <si>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</si>
  <si>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</si>
  <si>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</si>
  <si>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</si>
  <si>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</si>
  <si>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</si>
  <si>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</si>
  <si>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</si>
  <si>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</si>
  <si>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</si>
  <si>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</si>
  <si>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</si>
  <si>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</si>
  <si>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</si>
  <si>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</si>
  <si>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</si>
  <si>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</si>
  <si>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</si>
  <si>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</si>
  <si>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</si>
  <si>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</si>
  <si>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</si>
  <si>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</si>
  <si>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</si>
  <si>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</si>
  <si>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</si>
  <si>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</si>
  <si>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</si>
  <si>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</si>
  <si>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</si>
  <si>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</si>
  <si>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</si>
  <si>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</si>
  <si>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</si>
  <si>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</si>
  <si>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</si>
  <si>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</si>
  <si>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</si>
  <si>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</si>
  <si>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</si>
  <si>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</si>
  <si>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</si>
  <si>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</si>
  <si>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</si>
  <si>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</si>
  <si>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</si>
  <si>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</si>
  <si>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</si>
  <si>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</si>
  <si>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</si>
  <si>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</si>
  <si>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</si>
  <si>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</si>
  <si>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</si>
  <si>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</si>
  <si>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</si>
  <si>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</si>
  <si>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</si>
  <si>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</si>
  <si>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</si>
  <si>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</si>
  <si>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</si>
  <si>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</si>
  <si>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</si>
  <si>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</si>
  <si>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</si>
  <si>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</si>
  <si>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</si>
  <si>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</si>
  <si>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</si>
  <si>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</si>
  <si>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</si>
  <si>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</si>
  <si>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</si>
  <si>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</si>
  <si>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</si>
  <si>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</si>
  <si>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</si>
  <si>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</si>
  <si>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</si>
  <si>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</si>
  <si>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</si>
  <si>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</si>
  <si>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</si>
  <si>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</si>
  <si>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</si>
  <si>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</si>
  <si>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</si>
  <si>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</si>
  <si>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</si>
  <si>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</si>
  <si>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</si>
  <si>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</si>
  <si>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</si>
  <si>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</si>
  <si>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</si>
  <si>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</si>
  <si>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</si>
  <si>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</si>
  <si>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</si>
  <si>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</si>
  <si>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</si>
  <si>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</si>
  <si>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</si>
  <si>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</si>
  <si>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</si>
  <si>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</si>
  <si>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</si>
  <si>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</si>
  <si>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</si>
  <si>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</si>
  <si>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</si>
  <si>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</si>
  <si>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</si>
  <si>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</si>
  <si>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</si>
  <si>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</si>
  <si>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</si>
  <si>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</si>
  <si>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</si>
  <si>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</si>
  <si>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</si>
  <si>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</si>
  <si>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</si>
  <si>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</si>
  <si>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</si>
  <si>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</si>
  <si>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</si>
  <si>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</si>
  <si>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</si>
  <si>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</si>
  <si>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</si>
  <si>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</si>
  <si>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</si>
  <si>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</si>
  <si>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</si>
  <si>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</si>
  <si>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</si>
  <si>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</si>
  <si>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</si>
  <si>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</si>
  <si>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</si>
  <si>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</si>
  <si>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</si>
  <si>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</si>
  <si>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</si>
  <si>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</si>
  <si>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</si>
  <si>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</si>
  <si>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</si>
  <si>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</si>
  <si>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</si>
  <si>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</si>
  <si>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</si>
  <si>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</si>
  <si>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</si>
  <si>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</si>
  <si>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</si>
  <si>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</si>
  <si>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</si>
  <si>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</si>
  <si>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</si>
  <si>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</si>
  <si>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</si>
  <si>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</si>
  <si>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</si>
  <si>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</si>
  <si>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</si>
  <si>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</si>
  <si>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</si>
  <si>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</si>
  <si>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</si>
  <si>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</si>
  <si>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</si>
  <si>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</si>
  <si>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</si>
  <si>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</si>
  <si>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</si>
  <si>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</si>
  <si>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</si>
  <si>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</si>
  <si>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</si>
  <si>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</si>
  <si>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</si>
  <si>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</si>
  <si>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</si>
  <si>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</si>
  <si>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</si>
  <si>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</si>
  <si>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</si>
  <si>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</si>
  <si>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</si>
  <si>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</si>
  <si>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</si>
  <si>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</si>
  <si>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</si>
  <si>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</si>
  <si>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</si>
  <si>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</si>
  <si>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</si>
  <si>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</si>
  <si>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</si>
  <si>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</si>
  <si>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</si>
  <si>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</si>
  <si>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</si>
  <si>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</si>
  <si>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</si>
  <si>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</si>
  <si>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</si>
  <si>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</si>
  <si>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</si>
  <si>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</si>
  <si>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</si>
  <si>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</si>
  <si>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</si>
  <si>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</si>
  <si>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</si>
  <si>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</si>
  <si>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</si>
  <si>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</si>
  <si>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</si>
  <si>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</si>
  <si>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</si>
  <si>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</si>
  <si>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</si>
  <si>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</si>
  <si>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</si>
  <si>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</si>
  <si>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</si>
  <si>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</si>
  <si>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</si>
  <si>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</si>
  <si>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</si>
  <si>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</si>
  <si>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</si>
  <si>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</si>
  <si>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</si>
  <si>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</si>
  <si>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</si>
  <si>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</si>
  <si>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</si>
  <si>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</si>
  <si>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</si>
  <si>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</si>
  <si>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</si>
  <si>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</si>
  <si>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</si>
  <si>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</si>
  <si>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</si>
  <si>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</si>
  <si>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</si>
  <si>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</si>
  <si>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</si>
  <si>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</si>
  <si>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</si>
  <si>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</si>
  <si>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</si>
  <si>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</si>
  <si>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</si>
  <si>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</si>
  <si>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</si>
  <si>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</si>
  <si>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</si>
  <si>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</si>
  <si>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</si>
  <si>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</si>
  <si>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</si>
  <si>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</si>
  <si>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</si>
  <si>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</si>
  <si>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</si>
  <si>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</si>
  <si>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</si>
  <si>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</si>
  <si>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</si>
  <si>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</si>
  <si>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</si>
  <si>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</si>
  <si>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</si>
  <si>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</si>
  <si>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</si>
  <si>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</si>
  <si>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</si>
  <si>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</si>
  <si>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</si>
  <si>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</si>
  <si>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</si>
  <si>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</si>
  <si>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</si>
  <si>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</si>
  <si>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</si>
  <si>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</si>
  <si>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</si>
  <si>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</si>
  <si>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</si>
  <si>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</si>
  <si>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</si>
  <si>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</si>
  <si>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</si>
  <si>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</si>
  <si>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</si>
  <si>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</si>
  <si>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</si>
  <si>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</si>
  <si>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</si>
  <si>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</si>
  <si>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</si>
  <si>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</si>
  <si>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</si>
  <si>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</si>
  <si>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</si>
  <si>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</si>
  <si>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</si>
  <si>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</si>
  <si>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</si>
  <si>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</si>
  <si>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</si>
  <si>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</si>
  <si>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</si>
  <si>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</si>
  <si>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</si>
  <si>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</si>
  <si>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</si>
  <si>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</si>
  <si>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</si>
  <si>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</si>
  <si>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</si>
  <si>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</si>
  <si>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</si>
  <si>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</si>
  <si>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</si>
  <si>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</si>
  <si>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</si>
  <si>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</si>
  <si>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</si>
  <si>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</si>
  <si>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</si>
  <si>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</si>
  <si>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</si>
  <si>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</si>
  <si>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</si>
  <si>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</si>
  <si>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</si>
  <si>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</si>
  <si>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</si>
  <si>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</si>
  <si>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</si>
  <si>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</si>
  <si>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</si>
  <si>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</si>
  <si>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</si>
  <si>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</si>
  <si>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</si>
  <si>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</si>
  <si>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</si>
  <si>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</si>
  <si>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</si>
  <si>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</si>
  <si>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</si>
  <si>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</si>
  <si>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</si>
  <si>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</si>
  <si>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</si>
  <si>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</si>
  <si>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</si>
  <si>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</si>
  <si>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</si>
  <si>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</si>
  <si>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</si>
  <si>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</si>
  <si>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</si>
  <si>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</si>
  <si>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</si>
  <si>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</si>
  <si>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</si>
  <si>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</si>
  <si>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</si>
  <si>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</si>
  <si>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</si>
  <si>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</si>
  <si>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</si>
  <si>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</si>
  <si>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</si>
  <si>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</si>
  <si>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</si>
  <si>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</si>
  <si>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</si>
  <si>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</si>
  <si>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</si>
  <si>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</si>
  <si>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</si>
  <si>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</si>
  <si>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</si>
  <si>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</si>
  <si>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</si>
  <si>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</si>
  <si>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</si>
  <si>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</si>
  <si>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</si>
  <si>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</si>
  <si>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</si>
  <si>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</si>
  <si>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</si>
  <si>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</si>
  <si>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</si>
  <si>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</si>
  <si>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</si>
  <si>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</si>
  <si>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</si>
  <si>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</si>
  <si>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</si>
  <si>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</si>
  <si>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</si>
  <si>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</si>
  <si>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</si>
  <si>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</si>
  <si>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</si>
  <si>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</si>
  <si>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</si>
  <si>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</si>
  <si>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</si>
  <si>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</si>
  <si>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</si>
  <si>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</si>
  <si>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</si>
  <si>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</si>
  <si>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</si>
  <si>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</si>
  <si>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</si>
  <si>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</si>
  <si>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</si>
  <si>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</si>
  <si>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</si>
  <si>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</si>
  <si>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</si>
  <si>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</si>
  <si>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</si>
  <si>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</si>
  <si>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</si>
  <si>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</si>
  <si>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</si>
  <si>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</si>
  <si>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</si>
  <si>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</si>
  <si>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</si>
  <si>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</si>
  <si>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</si>
  <si>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</si>
  <si>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</si>
  <si>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</si>
  <si>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</si>
  <si>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</si>
  <si>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</si>
  <si>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</si>
  <si>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</si>
  <si>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</si>
  <si>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</si>
  <si>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</si>
  <si>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</si>
  <si>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</si>
  <si>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</si>
  <si>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</si>
  <si>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</si>
  <si>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</si>
  <si>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</si>
  <si>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</si>
  <si>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</si>
  <si>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</si>
  <si>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</si>
  <si>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</si>
  <si>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</si>
  <si>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</si>
  <si>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</si>
  <si>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</si>
  <si>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</si>
  <si>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</si>
  <si>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</si>
  <si>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</si>
  <si>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</si>
  <si>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</si>
  <si>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</si>
  <si>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</si>
  <si>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</si>
  <si>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</si>
  <si>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</si>
  <si>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</si>
  <si>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</si>
  <si>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</si>
  <si>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</si>
  <si>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</si>
  <si>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</si>
  <si>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</si>
  <si>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</si>
  <si>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</si>
  <si>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</si>
  <si>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</si>
  <si>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</si>
  <si>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</si>
  <si>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</si>
  <si>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</si>
  <si>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</si>
  <si>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</si>
  <si>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</si>
  <si>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</si>
  <si>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</si>
  <si>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</si>
  <si>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</si>
  <si>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</si>
  <si>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</si>
  <si>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</si>
  <si>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</si>
  <si>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</si>
  <si>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</si>
  <si>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</si>
  <si>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</si>
  <si>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</si>
  <si>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</si>
  <si>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</si>
  <si>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</si>
  <si>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</si>
  <si>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</si>
  <si>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</si>
  <si>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</si>
  <si>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</si>
  <si>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</si>
  <si>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</si>
  <si>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</si>
  <si>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</si>
  <si>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</si>
  <si>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</si>
  <si>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</si>
  <si>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</si>
  <si>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</si>
  <si>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</si>
  <si>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</si>
  <si>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</si>
  <si>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</si>
  <si>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</si>
  <si>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</si>
  <si>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</si>
  <si>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</si>
  <si>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</si>
  <si>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</si>
  <si>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</si>
  <si>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</si>
  <si>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</si>
  <si>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</si>
  <si>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</si>
  <si>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</si>
  <si>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</si>
  <si>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</si>
  <si>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</si>
  <si>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</si>
  <si>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</si>
  <si>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</si>
  <si>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</si>
  <si>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</si>
  <si>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</si>
  <si>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</si>
  <si>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</si>
  <si>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</si>
  <si>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</si>
  <si>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</si>
  <si>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</si>
  <si>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</si>
  <si>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</si>
  <si>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</si>
  <si>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</si>
  <si>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</si>
  <si>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</si>
  <si>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</si>
  <si>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</si>
  <si>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</si>
  <si>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</si>
  <si>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</si>
  <si>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</si>
  <si>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</si>
  <si>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</si>
  <si>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</si>
  <si>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</si>
  <si>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</si>
  <si>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</si>
  <si>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</si>
  <si>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</si>
  <si>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</si>
  <si>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</si>
  <si>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</si>
  <si>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</si>
  <si>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</si>
  <si>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</si>
  <si>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</si>
  <si>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</si>
  <si>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</si>
  <si>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</si>
  <si>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</si>
  <si>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</si>
  <si>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</si>
  <si>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</si>
  <si>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</si>
  <si>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</si>
  <si>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</si>
  <si>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</si>
  <si>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</si>
  <si>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</si>
  <si>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</si>
  <si>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</si>
  <si>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</si>
  <si>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</si>
  <si>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</si>
  <si>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</si>
  <si>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</si>
  <si>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</si>
  <si>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</si>
  <si>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</si>
  <si>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</si>
  <si>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</si>
  <si>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</si>
  <si>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</si>
  <si>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</si>
  <si>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</si>
  <si>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</si>
  <si>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</si>
  <si>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</si>
  <si>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</si>
  <si>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</si>
  <si>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</si>
  <si>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</si>
  <si>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</si>
  <si>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</si>
  <si>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</si>
  <si>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</si>
  <si>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</si>
  <si>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</si>
  <si>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</si>
  <si>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</si>
  <si>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</si>
  <si>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</si>
  <si>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</si>
  <si>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</si>
  <si>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</si>
  <si>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</si>
  <si>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</si>
  <si>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</si>
  <si>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</si>
  <si>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</si>
  <si>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</si>
  <si>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</si>
  <si>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</si>
  <si>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</si>
  <si>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</si>
  <si>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</si>
  <si>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</si>
  <si>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</si>
  <si>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</si>
  <si>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</si>
  <si>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</si>
  <si>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</si>
  <si>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</si>
  <si>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</si>
  <si>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</si>
  <si>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</si>
  <si>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</si>
  <si>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</si>
  <si>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</si>
  <si>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</si>
  <si>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</si>
  <si>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</si>
  <si>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</si>
  <si>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</si>
  <si>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</si>
  <si>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</si>
  <si>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</si>
  <si>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</si>
  <si>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</si>
  <si>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</si>
  <si>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</si>
  <si>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</si>
  <si>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</si>
  <si>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</si>
  <si>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</si>
  <si>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</si>
  <si>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</si>
  <si>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</si>
  <si>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</si>
  <si>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</si>
  <si>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</si>
  <si>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</si>
  <si>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</si>
  <si>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</si>
  <si>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</si>
  <si>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</si>
  <si>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</si>
  <si>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</si>
  <si>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</si>
  <si>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</si>
  <si>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</si>
  <si>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</si>
  <si>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</si>
  <si>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</si>
  <si>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</si>
  <si>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</si>
  <si>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</si>
  <si>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</si>
  <si>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</si>
  <si>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</si>
  <si>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</si>
  <si>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</si>
  <si>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</si>
  <si>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</si>
  <si>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</si>
  <si>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</si>
  <si>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</si>
  <si>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</si>
  <si>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</si>
  <si>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</si>
  <si>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</si>
  <si>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</si>
  <si>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</si>
  <si>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</si>
  <si>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</si>
  <si>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</si>
  <si>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</si>
  <si>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</si>
  <si>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</si>
  <si>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</si>
  <si>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</si>
  <si>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</si>
  <si>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</si>
  <si>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</si>
  <si>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</si>
  <si>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</si>
  <si>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</si>
  <si>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</si>
  <si>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</si>
  <si>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</si>
  <si>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</si>
  <si>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</si>
  <si>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</si>
  <si>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</si>
  <si>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</si>
  <si>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</si>
  <si>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</si>
  <si>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</si>
  <si>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</si>
  <si>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</si>
  <si>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</si>
  <si>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</si>
  <si>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</si>
  <si>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</si>
  <si>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</si>
  <si>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</si>
  <si>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</si>
  <si>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</si>
  <si>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</si>
  <si>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</si>
  <si>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</si>
  <si>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</si>
  <si>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</si>
  <si>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</si>
  <si>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</si>
  <si>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</si>
  <si>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</si>
  <si>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</si>
  <si>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</si>
  <si>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</si>
  <si>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</si>
  <si>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</si>
  <si>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</si>
  <si>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</si>
  <si>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</si>
  <si>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</si>
  <si>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</si>
  <si>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</si>
  <si>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</si>
  <si>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</si>
  <si>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</si>
  <si>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</si>
  <si>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</si>
  <si>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</si>
  <si>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</si>
  <si>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</si>
  <si>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</si>
  <si>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</si>
  <si>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</si>
  <si>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</si>
  <si>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</si>
  <si>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</si>
  <si>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</si>
  <si>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</si>
  <si>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</si>
  <si>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</si>
  <si>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</si>
  <si>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</si>
  <si>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</si>
  <si>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</si>
  <si>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</si>
  <si>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</si>
  <si>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</si>
  <si>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</si>
  <si>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</si>
  <si>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</si>
  <si>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</si>
  <si>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</si>
  <si>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</si>
  <si>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</si>
  <si>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</si>
  <si>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</si>
  <si>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</si>
  <si>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</si>
  <si>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</si>
  <si>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</si>
  <si>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</si>
  <si>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</si>
  <si>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</si>
  <si>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</si>
  <si>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</si>
  <si>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</si>
  <si>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</si>
  <si>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</si>
  <si>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</si>
  <si>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</si>
  <si>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</si>
  <si>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</si>
  <si>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</si>
  <si>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</si>
  <si>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</si>
  <si>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</si>
  <si>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</si>
  <si>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</si>
  <si>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</si>
  <si>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</si>
  <si>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</si>
  <si>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</si>
  <si>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</si>
  <si>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</si>
  <si>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</si>
  <si>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</si>
  <si>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</si>
  <si>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</si>
  <si>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</si>
  <si>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</si>
  <si>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</si>
  <si>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</si>
  <si>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</si>
  <si>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</si>
  <si>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</si>
  <si>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</si>
  <si>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</si>
  <si>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</si>
  <si>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</si>
  <si>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</si>
  <si>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</si>
  <si>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</si>
  <si>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</si>
  <si>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</si>
  <si>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</si>
  <si>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</si>
  <si>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</si>
  <si>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</si>
  <si>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</si>
  <si>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</si>
  <si>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</si>
  <si>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</si>
  <si>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</si>
  <si>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</si>
  <si>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</si>
  <si>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</si>
  <si>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</si>
  <si>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</si>
  <si>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</si>
  <si>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</si>
  <si>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</si>
  <si>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</si>
  <si>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</si>
  <si>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</si>
  <si>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</si>
  <si>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</si>
  <si>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</si>
  <si>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</si>
  <si>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</si>
  <si>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</si>
  <si>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</si>
  <si>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</si>
  <si>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</si>
  <si>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</si>
  <si>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</si>
  <si>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</si>
  <si>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</si>
  <si>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</si>
  <si>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</si>
  <si>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</si>
  <si>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</si>
  <si>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</si>
  <si>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</si>
  <si>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</si>
  <si>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</si>
  <si>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</si>
  <si>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</si>
  <si>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</si>
  <si>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</si>
  <si>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</si>
  <si>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</si>
  <si>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</si>
  <si>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</si>
  <si>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</si>
  <si>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</si>
  <si>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</si>
  <si>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</si>
  <si>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</si>
  <si>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</si>
  <si>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</si>
  <si>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</si>
  <si>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</si>
  <si>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</si>
  <si>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</si>
  <si>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</si>
  <si>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</si>
  <si>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</si>
  <si>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</si>
  <si>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</si>
  <si>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</si>
  <si>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</si>
  <si>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</si>
  <si>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</si>
  <si>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</si>
  <si>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</si>
  <si>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</si>
  <si>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</si>
  <si>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</si>
  <si>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</si>
  <si>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</si>
  <si>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</si>
  <si>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</si>
  <si>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</si>
  <si>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</si>
  <si>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</si>
  <si>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</si>
  <si>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</si>
  <si>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</si>
  <si>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</si>
  <si>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</si>
  <si>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</si>
  <si>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</si>
  <si>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</si>
  <si>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</si>
  <si>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</si>
  <si>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</si>
  <si>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</si>
  <si>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</si>
  <si>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</si>
  <si>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</si>
  <si>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</si>
  <si>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</si>
  <si>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</si>
  <si>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</si>
  <si>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</si>
  <si>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</si>
  <si>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</si>
  <si>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</si>
  <si>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</si>
  <si>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</si>
  <si>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</si>
  <si>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</si>
  <si>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</si>
  <si>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</si>
  <si>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</si>
  <si>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</si>
  <si>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</si>
  <si>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</si>
  <si>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</si>
  <si>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</si>
  <si>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</si>
  <si>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</si>
  <si>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</si>
  <si>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</si>
  <si>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</si>
  <si>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</si>
  <si>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</si>
  <si>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</si>
  <si>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</si>
  <si>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</si>
  <si>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</si>
  <si>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</si>
  <si>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</si>
  <si>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</si>
  <si>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</si>
  <si>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</si>
  <si>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</si>
  <si>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</si>
  <si>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</si>
  <si>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</si>
  <si>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</si>
  <si>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</si>
  <si>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</si>
  <si>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</si>
  <si>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</si>
  <si>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</si>
  <si>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</si>
  <si>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</si>
  <si>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</si>
  <si>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</si>
  <si>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</si>
  <si>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</si>
  <si>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</si>
  <si>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</si>
  <si>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</si>
  <si>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</si>
  <si>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</si>
  <si>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</si>
  <si>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</si>
  <si>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</si>
  <si>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</si>
  <si>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</si>
  <si>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</si>
  <si>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</si>
  <si>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</si>
  <si>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</si>
  <si>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</si>
  <si>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</si>
  <si>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</si>
  <si>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</si>
  <si>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</si>
  <si>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</si>
  <si>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</si>
  <si>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</si>
  <si>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</si>
  <si>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</si>
  <si>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</si>
  <si>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</si>
  <si>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</si>
  <si>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</si>
  <si>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</si>
  <si>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</si>
  <si>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</si>
  <si>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</si>
  <si>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</si>
  <si>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</si>
  <si>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</si>
  <si>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</si>
  <si>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</si>
  <si>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</si>
  <si>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</si>
  <si>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</si>
  <si>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</si>
  <si>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</si>
  <si>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</si>
  <si>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</si>
  <si>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</si>
  <si>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</si>
  <si>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</si>
  <si>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</si>
  <si>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</si>
  <si>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</si>
  <si>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</si>
  <si>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</si>
  <si>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</si>
  <si>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</si>
  <si>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</si>
  <si>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</si>
  <si>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</si>
  <si>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</si>
  <si>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</si>
  <si>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</si>
  <si>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</si>
  <si>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</si>
  <si>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</si>
  <si>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</si>
  <si>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</si>
  <si>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</si>
  <si>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</si>
  <si>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</si>
  <si>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</si>
  <si>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</si>
  <si>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</si>
  <si>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</si>
  <si>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</si>
  <si>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</si>
  <si>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</si>
  <si>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</si>
  <si>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</si>
  <si>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</si>
  <si>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</si>
  <si>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</si>
  <si>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</si>
  <si>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</si>
  <si>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</si>
  <si>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</si>
  <si>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</si>
  <si>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</si>
  <si>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</si>
  <si>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</si>
  <si>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</si>
  <si>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</si>
  <si>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</si>
  <si>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</si>
  <si>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</si>
  <si>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</si>
  <si>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</si>
  <si>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</si>
  <si>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</si>
  <si>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</si>
  <si>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</si>
  <si>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</si>
  <si>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</si>
  <si>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</si>
  <si>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</si>
  <si>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</si>
  <si>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</si>
  <si>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</si>
  <si>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</si>
  <si>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</si>
  <si>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</si>
  <si>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</si>
  <si>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</si>
  <si>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</si>
  <si>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</si>
  <si>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</si>
  <si>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</si>
  <si>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</si>
  <si>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</si>
  <si>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</si>
  <si>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</si>
  <si>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</si>
  <si>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</si>
  <si>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</si>
  <si>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</si>
  <si>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</si>
  <si>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</si>
  <si>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</si>
  <si>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</si>
  <si>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</si>
  <si>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</si>
  <si>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</si>
  <si>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</si>
  <si>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</si>
  <si>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</si>
  <si>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</si>
  <si>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</si>
  <si>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</si>
  <si>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</si>
  <si>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</si>
  <si>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</si>
  <si>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</si>
  <si>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</si>
  <si>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</si>
  <si>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</si>
  <si>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</si>
  <si>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</si>
  <si>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</si>
  <si>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</si>
  <si>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</si>
  <si>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</si>
  <si>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</si>
  <si>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</si>
  <si>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</si>
  <si>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</si>
  <si>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</si>
  <si>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</si>
  <si>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</si>
  <si>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</si>
  <si>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</si>
  <si>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</si>
  <si>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</si>
  <si>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</si>
  <si>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</si>
  <si>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</si>
  <si>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</si>
  <si>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</si>
  <si>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</si>
  <si>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</si>
  <si>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</si>
  <si>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</si>
  <si>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</si>
  <si>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</si>
  <si>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</si>
  <si>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</si>
  <si>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</si>
  <si>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</si>
  <si>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</si>
  <si>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</si>
  <si>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</si>
  <si>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</si>
  <si>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</si>
  <si>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</si>
  <si>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</si>
  <si>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</si>
  <si>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</si>
  <si>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</si>
  <si>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</si>
  <si>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</si>
  <si>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</si>
  <si>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</si>
  <si>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</si>
  <si>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</si>
  <si>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</si>
  <si>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</si>
  <si>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</si>
  <si>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</si>
  <si>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</si>
  <si>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</si>
  <si>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</si>
  <si>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</si>
  <si>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</si>
  <si>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</si>
  <si>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</si>
  <si>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</si>
  <si>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</si>
  <si>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</si>
  <si>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</si>
  <si>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</si>
  <si>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</si>
  <si>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</si>
  <si>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</si>
  <si>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</si>
  <si>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</si>
  <si>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</si>
  <si>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</si>
  <si>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</si>
  <si>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</si>
  <si>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</si>
  <si>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</si>
  <si>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</si>
  <si>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</si>
  <si>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</si>
  <si>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</si>
  <si>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</si>
  <si>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</si>
  <si>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</si>
  <si>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</si>
  <si>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</si>
  <si>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</si>
  <si>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</si>
  <si>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</si>
  <si>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</si>
  <si>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</si>
  <si>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</si>
  <si>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</si>
  <si>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</si>
  <si>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</si>
  <si>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</si>
  <si>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</si>
  <si>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</si>
  <si>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</si>
  <si>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</si>
  <si>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</si>
  <si>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</si>
  <si>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</si>
  <si>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</si>
  <si>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</si>
  <si>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</si>
  <si>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</si>
  <si>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</si>
  <si>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</si>
  <si>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</si>
  <si>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</si>
  <si>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</si>
  <si>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</si>
  <si>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</si>
  <si>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</si>
  <si>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</si>
  <si>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</si>
  <si>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</si>
  <si>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</si>
  <si>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</si>
  <si>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</si>
  <si>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</si>
  <si>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</si>
  <si>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</si>
  <si>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</si>
  <si>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</si>
  <si>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</si>
  <si>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</si>
  <si>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</si>
  <si>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</si>
  <si>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</si>
  <si>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</si>
  <si>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</si>
  <si>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</si>
  <si>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</si>
  <si>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</si>
  <si>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</si>
  <si>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</si>
  <si>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</si>
  <si>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</si>
  <si>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</si>
  <si>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</si>
  <si>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</si>
  <si>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</si>
  <si>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</si>
  <si>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</si>
  <si>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</si>
  <si>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</si>
  <si>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</si>
  <si>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</si>
  <si>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</si>
  <si>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</si>
  <si>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</si>
  <si>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</si>
  <si>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</si>
  <si>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</si>
  <si>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</si>
  <si>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</si>
  <si>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</si>
  <si>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</si>
  <si>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</si>
  <si>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</si>
  <si>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</si>
  <si>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</si>
  <si>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</si>
  <si>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</si>
  <si>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</si>
  <si>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</si>
  <si>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</si>
  <si>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</si>
  <si>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</si>
  <si>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</si>
  <si>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</si>
  <si>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</si>
  <si>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</si>
  <si>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</si>
  <si>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</si>
  <si>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</si>
  <si>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</si>
  <si>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</si>
  <si>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</si>
  <si>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</si>
  <si>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</si>
  <si>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</si>
  <si>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</si>
  <si>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</si>
  <si>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</si>
  <si>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</si>
  <si>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</si>
  <si>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</si>
  <si>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</si>
  <si>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</si>
  <si>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</si>
  <si>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</si>
  <si>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</si>
  <si>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</si>
  <si>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</si>
  <si>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</si>
  <si>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</si>
  <si>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</si>
  <si>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</si>
  <si>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</si>
  <si>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</si>
  <si>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</si>
  <si>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</si>
  <si>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</si>
  <si>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</si>
  <si>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</si>
  <si>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</si>
  <si>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</si>
  <si>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</si>
  <si>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</si>
  <si>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</si>
  <si>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</si>
  <si>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</si>
  <si>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</si>
  <si>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</si>
  <si>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</si>
  <si>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</si>
  <si>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</si>
  <si>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</si>
  <si>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</si>
  <si>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</si>
  <si>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</si>
  <si>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</si>
  <si>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</si>
  <si>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</si>
  <si>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</si>
  <si>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</si>
  <si>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</si>
  <si>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</si>
  <si>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</si>
  <si>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</si>
  <si>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</si>
  <si>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</si>
  <si>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</si>
  <si>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</si>
  <si>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</si>
  <si>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</si>
  <si>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</si>
  <si>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</si>
  <si>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</si>
  <si>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</si>
  <si>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</si>
  <si>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</si>
  <si>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</si>
  <si>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</si>
  <si>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</si>
  <si>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</si>
  <si>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</si>
  <si>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</si>
  <si>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</si>
  <si>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</si>
  <si>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</si>
  <si>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</si>
  <si>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</si>
  <si>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</si>
  <si>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</si>
  <si>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</si>
  <si>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</si>
  <si>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</si>
  <si>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</si>
  <si>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</si>
  <si>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</si>
  <si>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</si>
  <si>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</si>
  <si>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</si>
  <si>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</si>
  <si>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</si>
  <si>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</si>
  <si>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</si>
  <si>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</si>
  <si>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</si>
  <si>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</si>
  <si>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</si>
  <si>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</si>
  <si>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</si>
  <si>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</si>
  <si>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</si>
  <si>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</si>
  <si>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</si>
  <si>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</si>
  <si>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</si>
  <si>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</si>
  <si>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</si>
  <si>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</si>
  <si>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</si>
  <si>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</si>
  <si>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</si>
  <si>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</si>
  <si>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</si>
  <si>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</si>
  <si>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</si>
  <si>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</si>
  <si>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</si>
  <si>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</si>
  <si>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</si>
  <si>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</si>
  <si>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</si>
  <si>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</si>
  <si>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</si>
  <si>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</si>
  <si>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</si>
  <si>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</si>
  <si>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</si>
  <si>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</si>
  <si>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</si>
  <si>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</si>
  <si>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</si>
  <si>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</si>
  <si>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</si>
  <si>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</si>
  <si>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</si>
  <si>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</si>
  <si>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</si>
  <si>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</si>
  <si>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</si>
  <si>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</si>
  <si>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</si>
  <si>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</si>
  <si>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</si>
  <si>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</si>
  <si>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</si>
  <si>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</si>
  <si>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</si>
  <si>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</si>
  <si>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</si>
  <si>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</si>
  <si>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</si>
  <si>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</si>
  <si>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</si>
  <si>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</si>
  <si>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</si>
  <si>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</si>
  <si>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</si>
  <si>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</si>
  <si>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</si>
  <si>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</si>
  <si>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</si>
  <si>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</si>
  <si>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</si>
  <si>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</si>
  <si>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</si>
  <si>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</si>
  <si>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</si>
  <si>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</si>
  <si>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</si>
  <si>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</si>
  <si>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</si>
  <si>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</si>
  <si>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</si>
  <si>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</si>
  <si>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</si>
  <si>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</si>
  <si>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</si>
  <si>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</si>
  <si>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</si>
  <si>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</si>
  <si>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</si>
  <si>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</si>
  <si>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</si>
  <si>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</si>
  <si>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</si>
  <si>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</si>
  <si>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</si>
  <si>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</si>
  <si>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</si>
  <si>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</si>
  <si>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</si>
  <si>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</si>
  <si>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</si>
  <si>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</si>
  <si>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</si>
  <si>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</si>
  <si>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</si>
  <si>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</si>
  <si>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</si>
  <si>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</si>
  <si>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</si>
  <si>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</si>
  <si>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</si>
  <si>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</si>
  <si>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</si>
  <si>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</si>
  <si>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</si>
  <si>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</si>
  <si>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</si>
  <si>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</si>
  <si>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</si>
  <si>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</si>
  <si>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</si>
  <si>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</si>
  <si>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</si>
  <si>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</si>
  <si>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</si>
  <si>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</si>
  <si>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</si>
  <si>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</si>
  <si>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</si>
  <si>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</si>
  <si>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</si>
  <si>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</si>
  <si>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</si>
  <si>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</si>
  <si>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</si>
  <si>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</si>
  <si>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</si>
  <si>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</si>
  <si>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</si>
  <si>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</si>
  <si>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</si>
  <si>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</si>
  <si>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</si>
  <si>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</si>
  <si>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</si>
  <si>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</si>
  <si>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</si>
  <si>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</si>
  <si>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</si>
  <si>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</si>
  <si>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</si>
  <si>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</si>
  <si>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</si>
  <si>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</si>
  <si>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</si>
  <si>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</si>
  <si>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</si>
  <si>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</si>
  <si>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</si>
  <si>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</si>
  <si>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</si>
  <si>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</si>
  <si>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</si>
  <si>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</si>
  <si>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</si>
  <si>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</si>
  <si>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</si>
  <si>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</si>
  <si>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</si>
  <si>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</si>
  <si>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</si>
  <si>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</si>
  <si>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</si>
  <si>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</si>
  <si>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</si>
  <si>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</si>
  <si>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</si>
  <si>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</si>
  <si>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</si>
  <si>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</si>
  <si>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</si>
  <si>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</si>
  <si>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</si>
  <si>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</si>
  <si>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</si>
  <si>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</si>
  <si>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</si>
  <si>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</si>
  <si>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</si>
  <si>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</si>
  <si>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</si>
  <si>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</si>
  <si>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</si>
  <si>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</si>
  <si>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</si>
  <si>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</si>
  <si>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</si>
  <si>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</si>
  <si>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</si>
  <si>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</si>
  <si>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</si>
  <si>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</si>
  <si>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</si>
  <si>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</si>
  <si>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</si>
  <si>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</si>
  <si>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</si>
  <si>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</si>
  <si>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</si>
  <si>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</si>
  <si>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</si>
  <si>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</si>
  <si>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</si>
  <si>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</si>
  <si>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</si>
  <si>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</si>
  <si>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</si>
  <si>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</si>
  <si>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</si>
  <si>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</si>
  <si>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</si>
  <si>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</si>
  <si>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</si>
  <si>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</si>
  <si>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</si>
  <si>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</si>
  <si>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</si>
  <si>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</si>
  <si>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</si>
  <si>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</si>
  <si>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</si>
  <si>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</si>
  <si>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</si>
  <si>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</si>
  <si>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</si>
  <si>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</si>
  <si>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</si>
  <si>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</si>
  <si>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</si>
  <si>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</si>
  <si>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</si>
  <si>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</si>
  <si>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</si>
  <si>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</si>
  <si>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</si>
  <si>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</si>
  <si>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</si>
  <si>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</si>
  <si>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</si>
  <si>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</si>
  <si>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</si>
  <si>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</si>
  <si>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</si>
  <si>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</si>
  <si>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</si>
  <si>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</si>
  <si>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</si>
  <si>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</si>
  <si>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</si>
  <si>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</si>
  <si>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</si>
  <si>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</si>
  <si>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</si>
  <si>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</si>
  <si>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</si>
  <si>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</si>
  <si>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</si>
  <si>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</si>
  <si>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</si>
  <si>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</si>
  <si>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</si>
  <si>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</si>
  <si>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</si>
  <si>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</si>
  <si>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</si>
  <si>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</si>
  <si>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</si>
  <si>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</si>
  <si>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</si>
  <si>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</si>
  <si>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</si>
  <si>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</si>
  <si>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</si>
  <si>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</si>
  <si>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</si>
  <si>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</si>
  <si>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</si>
  <si>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</si>
  <si>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</si>
  <si>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</si>
  <si>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</si>
  <si>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</si>
  <si>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</si>
  <si>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</si>
  <si>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</si>
  <si>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</si>
  <si>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</si>
  <si>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</si>
  <si>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</si>
  <si>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</si>
  <si>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</si>
  <si>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</si>
  <si>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</si>
  <si>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</si>
  <si>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</si>
  <si>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</si>
  <si>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</si>
  <si>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</si>
  <si>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</si>
  <si>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</si>
  <si>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</si>
  <si>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</si>
  <si>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</si>
  <si>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</si>
  <si>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</si>
  <si>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</si>
  <si>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</si>
  <si>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</si>
  <si>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</si>
  <si>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</si>
  <si>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</si>
  <si>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</si>
  <si>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</si>
  <si>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</si>
  <si>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</si>
  <si>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</si>
  <si>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</si>
  <si>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</si>
  <si>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</si>
  <si>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</si>
  <si>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</si>
  <si>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</si>
  <si>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</si>
  <si>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</si>
  <si>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</si>
  <si>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</si>
  <si>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</si>
  <si>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</si>
  <si>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</si>
  <si>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</si>
  <si>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</si>
  <si>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</si>
  <si>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</si>
  <si>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</si>
  <si>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</si>
  <si>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</si>
  <si>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</si>
  <si>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</si>
  <si>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</si>
  <si>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</si>
  <si>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</si>
  <si>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</si>
  <si>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</si>
  <si>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</si>
  <si>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</si>
  <si>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</si>
  <si>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</si>
  <si>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</si>
  <si>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</si>
  <si>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</si>
  <si>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</si>
  <si>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</si>
  <si>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</si>
  <si>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</si>
  <si>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</si>
  <si>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</si>
  <si>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</si>
  <si>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</si>
  <si>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</si>
  <si>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</si>
  <si>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</si>
  <si>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</si>
  <si>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</si>
  <si>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</si>
  <si>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</si>
  <si>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</si>
  <si>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</si>
  <si>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</si>
  <si>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</si>
  <si>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</si>
  <si>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</si>
  <si>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</si>
  <si>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</si>
  <si>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</si>
  <si>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</si>
  <si>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</si>
  <si>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</si>
  <si>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</si>
  <si>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</si>
  <si>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</si>
  <si>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</si>
  <si>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</si>
  <si>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</si>
  <si>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</si>
  <si>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</si>
  <si>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</si>
  <si>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</si>
  <si>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</si>
  <si>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</si>
  <si>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</si>
  <si>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</si>
  <si>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</si>
  <si>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</si>
  <si>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</si>
  <si>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</si>
  <si>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</si>
  <si>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</si>
  <si>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</si>
  <si>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</si>
  <si>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</si>
  <si>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</si>
  <si>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</si>
  <si>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</si>
  <si>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</si>
  <si>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</si>
  <si>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</si>
  <si>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</si>
  <si>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</si>
  <si>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</si>
  <si>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</si>
  <si>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</si>
  <si>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</si>
  <si>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</si>
  <si>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</si>
  <si>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</si>
  <si>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</si>
  <si>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</si>
  <si>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</si>
  <si>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</si>
  <si>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</si>
  <si>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</si>
  <si>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</si>
  <si>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</si>
  <si>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</si>
  <si>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</si>
  <si>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</si>
  <si>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</si>
  <si>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</si>
  <si>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</si>
  <si>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</si>
  <si>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</si>
  <si>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</si>
  <si>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</si>
  <si>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</si>
  <si>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</si>
  <si>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</si>
  <si>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</si>
  <si>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</si>
  <si>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</si>
  <si>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</si>
  <si>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</si>
  <si>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</si>
  <si>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</si>
  <si>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</si>
  <si>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</si>
  <si>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</si>
  <si>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</si>
  <si>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</si>
  <si>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</si>
  <si>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</si>
  <si>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</si>
  <si>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</si>
  <si>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</si>
  <si>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</si>
  <si>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</si>
  <si>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</si>
  <si>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</si>
  <si>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</si>
  <si>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</si>
  <si>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</si>
  <si>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</si>
  <si>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</si>
  <si>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</si>
  <si>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</si>
  <si>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</si>
  <si>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</si>
  <si>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</si>
  <si>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</si>
  <si>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</si>
  <si>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</si>
  <si>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</si>
  <si>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</si>
  <si>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</si>
  <si>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</si>
  <si>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</si>
  <si>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</si>
  <si>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</si>
  <si>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</si>
  <si>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</si>
  <si>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</si>
  <si>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</si>
  <si>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</si>
  <si>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</si>
  <si>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</si>
  <si>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</si>
  <si>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</si>
  <si>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</si>
  <si>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</si>
  <si>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</si>
  <si>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</si>
  <si>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</si>
  <si>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</si>
  <si>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</si>
  <si>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</si>
  <si>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</si>
  <si>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</si>
  <si>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</si>
  <si>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</si>
  <si>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</si>
  <si>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</si>
  <si>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</si>
  <si>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</si>
  <si>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</si>
  <si>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</si>
  <si>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</si>
  <si>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</si>
  <si>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</si>
  <si>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</si>
  <si>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</si>
  <si>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</si>
  <si>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</si>
  <si>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</si>
  <si>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</si>
  <si>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</si>
  <si>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</si>
  <si>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</si>
  <si>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</si>
  <si>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</si>
  <si>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</si>
  <si>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</si>
  <si>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</si>
  <si>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</si>
  <si>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</si>
  <si>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</si>
  <si>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</si>
  <si>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</si>
  <si>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</si>
  <si>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</si>
  <si>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</si>
  <si>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</si>
  <si>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</si>
  <si>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</si>
  <si>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</si>
  <si>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</si>
  <si>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</si>
  <si>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</si>
  <si>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</si>
  <si>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</si>
  <si>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</si>
  <si>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</si>
  <si>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</si>
  <si>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</si>
  <si>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</si>
  <si>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</si>
  <si>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</si>
  <si>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</si>
  <si>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</si>
  <si>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</si>
  <si>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</si>
  <si>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</si>
  <si>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</si>
  <si>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</si>
  <si>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</si>
  <si>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</si>
  <si>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</si>
  <si>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</si>
  <si>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</si>
  <si>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</si>
  <si>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</si>
  <si>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</si>
  <si>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</si>
  <si>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</si>
  <si>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</si>
  <si>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</si>
  <si>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</si>
  <si>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</si>
  <si>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</si>
  <si>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</si>
  <si>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</si>
  <si>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</si>
  <si>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</si>
  <si>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</si>
  <si>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</si>
  <si>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</si>
  <si>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</si>
  <si>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</si>
  <si>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</si>
  <si>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</si>
  <si>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</si>
  <si>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</si>
  <si>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</si>
  <si>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</si>
  <si>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</si>
  <si>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</si>
  <si>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</si>
  <si>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</si>
  <si>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</si>
  <si>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</si>
  <si>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</si>
  <si>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</si>
  <si>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</si>
  <si>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</si>
  <si>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</si>
  <si>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</si>
  <si>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</si>
  <si>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</si>
  <si>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</si>
  <si>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</si>
  <si>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</si>
  <si>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</si>
  <si>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</si>
  <si>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</si>
  <si>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</si>
  <si>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</si>
  <si>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</si>
  <si>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</si>
  <si>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</si>
  <si>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</si>
  <si>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</si>
  <si>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</si>
  <si>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</si>
  <si>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</si>
  <si>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</si>
  <si>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</si>
  <si>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</si>
  <si>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</si>
  <si>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</si>
  <si>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</si>
  <si>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</si>
  <si>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</si>
  <si>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</si>
  <si>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</si>
  <si>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</si>
  <si>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</si>
  <si>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</si>
  <si>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</si>
  <si>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</si>
  <si>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</si>
  <si>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</si>
  <si>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</si>
  <si>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</si>
  <si>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</si>
  <si>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</si>
  <si>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</si>
  <si>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</si>
  <si>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</si>
  <si>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</si>
  <si>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</si>
  <si>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</si>
  <si>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</si>
  <si>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</si>
  <si>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</si>
  <si>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</si>
  <si>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</si>
  <si>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</si>
  <si>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</si>
  <si>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</si>
  <si>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</si>
  <si>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</si>
  <si>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</si>
  <si>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</si>
  <si>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</si>
  <si>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</si>
  <si>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</si>
  <si>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</si>
  <si>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</si>
  <si>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</si>
  <si>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</si>
  <si>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</si>
  <si>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</si>
  <si>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</si>
  <si>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</si>
  <si>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</si>
  <si>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</si>
  <si>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</si>
  <si>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</si>
  <si>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</si>
  <si>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</si>
  <si>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</si>
  <si>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</si>
  <si>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</si>
  <si>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</si>
  <si>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</si>
  <si>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</si>
  <si>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</si>
  <si>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</si>
  <si>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</si>
  <si>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</si>
  <si>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</si>
  <si>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</si>
  <si>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</si>
  <si>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</si>
  <si>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</si>
  <si>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</si>
  <si>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</si>
  <si>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</si>
  <si>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</si>
  <si>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</si>
  <si>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</si>
  <si>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</si>
  <si>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</si>
  <si>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</si>
  <si>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</si>
  <si>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</si>
  <si>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</si>
  <si>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</si>
  <si>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</si>
  <si>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</si>
  <si>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</si>
  <si>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</si>
  <si>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</si>
  <si>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</si>
  <si>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</si>
  <si>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</si>
  <si>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</si>
  <si>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</si>
  <si>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</si>
  <si>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</si>
  <si>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</si>
  <si>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</si>
  <si>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</si>
  <si>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</si>
  <si>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</si>
  <si>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</si>
  <si>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</si>
  <si>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</si>
  <si>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</si>
  <si>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</si>
  <si>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</si>
  <si>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</si>
  <si>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</si>
  <si>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</si>
  <si>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</si>
  <si>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</si>
  <si>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</si>
  <si>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</si>
  <si>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</si>
  <si>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</si>
  <si>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</si>
  <si>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</si>
  <si>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</si>
  <si>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</si>
  <si>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</si>
  <si>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</si>
  <si>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</si>
  <si>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</si>
  <si>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</si>
  <si>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</si>
  <si>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</si>
  <si>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</si>
  <si>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</si>
  <si>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</si>
  <si>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</si>
  <si>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</si>
  <si>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</si>
  <si>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</si>
  <si>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</si>
  <si>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</si>
  <si>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</si>
  <si>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</si>
  <si>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</si>
  <si>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</si>
  <si>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</si>
  <si>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</si>
  <si>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</si>
  <si>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</si>
  <si>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</si>
  <si>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</si>
  <si>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</si>
  <si>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</si>
  <si>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</si>
  <si>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</si>
  <si>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</si>
  <si>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</si>
  <si>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</si>
  <si>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</si>
  <si>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</si>
  <si>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</si>
  <si>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</si>
  <si>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</si>
  <si>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</si>
  <si>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</si>
  <si>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</si>
  <si>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</si>
  <si>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</si>
  <si>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</si>
  <si>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</si>
  <si>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</si>
  <si>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</si>
  <si>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</si>
  <si>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</si>
  <si>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</si>
  <si>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</si>
  <si>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</si>
  <si>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</si>
  <si>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</si>
  <si>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</si>
  <si>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</si>
  <si>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</si>
  <si>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</si>
  <si>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</si>
  <si>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</si>
  <si>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</si>
  <si>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</si>
  <si>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</si>
  <si>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</si>
  <si>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</si>
  <si>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</si>
  <si>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</si>
  <si>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</si>
  <si>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</si>
  <si>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</si>
  <si>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</si>
  <si>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</si>
  <si>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</si>
  <si>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</si>
  <si>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</si>
  <si>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</si>
  <si>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</si>
  <si>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</si>
  <si>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</si>
  <si>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</si>
  <si>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</si>
  <si>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</si>
  <si>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</si>
  <si>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</si>
  <si>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</si>
  <si>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</si>
  <si>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</si>
  <si>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</si>
  <si>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</si>
  <si>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</si>
  <si>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</si>
  <si>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</si>
  <si>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</si>
  <si>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</si>
  <si>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</si>
  <si>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</si>
  <si>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</si>
  <si>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</si>
  <si>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</si>
  <si>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</si>
  <si>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</si>
  <si>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</si>
  <si>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</si>
  <si>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</si>
  <si>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</si>
  <si>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</si>
  <si>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</si>
  <si>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</si>
  <si>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</si>
  <si>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</si>
  <si>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</si>
  <si>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</si>
  <si>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</si>
  <si>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</si>
  <si>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</si>
  <si>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</si>
  <si>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</si>
  <si>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</si>
  <si>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</si>
  <si>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</si>
  <si>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</si>
  <si>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</si>
  <si>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</si>
  <si>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</si>
  <si>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</si>
  <si>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</si>
  <si>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</si>
  <si>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</si>
  <si>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</si>
  <si>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</si>
  <si>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</si>
  <si>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</si>
  <si>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</si>
  <si>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</si>
  <si>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</si>
  <si>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</si>
  <si>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</si>
  <si>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</si>
  <si>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</si>
  <si>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</si>
  <si>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</si>
  <si>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</si>
  <si>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</si>
  <si>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</si>
  <si>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</si>
  <si>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</si>
  <si>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</si>
  <si>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</si>
  <si>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</si>
  <si>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</si>
  <si>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</si>
  <si>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</si>
  <si>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</si>
  <si>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</si>
  <si>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</si>
  <si>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</si>
  <si>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</si>
  <si>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</si>
  <si>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</si>
  <si>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</si>
  <si>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</si>
  <si>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</si>
  <si>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</si>
  <si>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</si>
  <si>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</si>
  <si>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</si>
  <si>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</si>
  <si>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</si>
  <si>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</si>
  <si>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</si>
  <si>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</si>
  <si>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</si>
  <si>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</si>
  <si>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</si>
  <si>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</si>
  <si>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</si>
  <si>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</si>
  <si>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</si>
  <si>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</si>
  <si>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</si>
  <si>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</si>
  <si>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</si>
  <si>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</si>
  <si>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</si>
  <si>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</si>
  <si>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</si>
  <si>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</si>
  <si>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</si>
  <si>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</si>
  <si>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</si>
  <si>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</si>
  <si>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</si>
  <si>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</si>
  <si>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</si>
  <si>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</si>
  <si>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</si>
  <si>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</si>
  <si>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</si>
  <si>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</si>
  <si>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</si>
  <si>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</si>
  <si>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</si>
  <si>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</si>
  <si>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</si>
  <si>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</si>
  <si>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</si>
  <si>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</si>
  <si>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</si>
  <si>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</si>
  <si>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</si>
  <si>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</si>
  <si>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</si>
  <si>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</si>
  <si>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</si>
  <si>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</si>
  <si>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</si>
  <si>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</si>
  <si>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</si>
  <si>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</si>
  <si>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</si>
  <si>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</si>
  <si>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</si>
  <si>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</si>
  <si>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</si>
  <si>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</si>
  <si>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</si>
  <si>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</si>
  <si>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</si>
  <si>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</si>
  <si>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</si>
  <si>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</si>
  <si>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</si>
  <si>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</si>
  <si>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</si>
  <si>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</si>
  <si>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</si>
  <si>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</si>
  <si>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</si>
  <si>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</si>
  <si>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</si>
  <si>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</si>
  <si>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</si>
  <si>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</si>
  <si>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</si>
  <si>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</si>
  <si>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</si>
  <si>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</si>
  <si>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</si>
  <si>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</si>
  <si>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</si>
  <si>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</si>
  <si>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</si>
  <si>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</si>
  <si>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</si>
  <si>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</si>
  <si>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</si>
  <si>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</si>
  <si>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</si>
  <si>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</si>
  <si>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</si>
  <si>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</si>
  <si>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</si>
  <si>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</si>
  <si>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</si>
  <si>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</si>
  <si>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</si>
  <si>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</si>
  <si>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</si>
  <si>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</si>
  <si>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</si>
  <si>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</si>
  <si>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</si>
  <si>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</si>
  <si>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</si>
  <si>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</si>
  <si>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</si>
  <si>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</si>
  <si>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</si>
  <si>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</si>
  <si>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</si>
  <si>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</si>
  <si>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</si>
  <si>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</si>
  <si>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</si>
  <si>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</si>
  <si>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</si>
  <si>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</si>
  <si>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</si>
  <si>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</si>
  <si>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</si>
  <si>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</si>
  <si>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</si>
  <si>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</si>
  <si>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</si>
  <si>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</si>
  <si>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</si>
  <si>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</si>
  <si>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</si>
  <si>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</si>
  <si>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</si>
  <si>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</si>
  <si>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</si>
  <si>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</si>
  <si>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</si>
  <si>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</si>
  <si>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</si>
  <si>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</si>
  <si>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</si>
  <si>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</si>
  <si>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</si>
  <si>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</si>
  <si>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</si>
  <si>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</si>
  <si>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</si>
  <si>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</si>
  <si>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</si>
  <si>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</si>
  <si>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</si>
  <si>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</si>
  <si>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</si>
  <si>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</si>
  <si>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</si>
  <si>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</si>
  <si>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</si>
  <si>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</si>
  <si>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</si>
  <si>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</si>
  <si>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</si>
  <si>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</si>
  <si>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</si>
  <si>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</si>
  <si>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</si>
  <si>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</si>
  <si>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</si>
  <si>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</si>
  <si>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</si>
  <si>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</si>
  <si>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</si>
  <si>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</si>
  <si>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</si>
  <si>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</si>
  <si>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</si>
  <si>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</si>
  <si>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</si>
  <si>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</si>
  <si>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</si>
  <si>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</si>
  <si>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</si>
  <si>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</si>
  <si>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</si>
  <si>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</si>
  <si>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</si>
  <si>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</si>
  <si>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</si>
  <si>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</si>
  <si>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</si>
  <si>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</si>
  <si>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</si>
  <si>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</si>
  <si>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</si>
  <si>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</si>
  <si>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</si>
  <si>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</si>
  <si>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</si>
  <si>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</si>
  <si>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</si>
  <si>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</si>
  <si>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</si>
  <si>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</si>
  <si>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</si>
  <si>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</si>
  <si>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</si>
  <si>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</si>
  <si>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</si>
  <si>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</si>
  <si>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</si>
  <si>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</si>
  <si>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</si>
  <si>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</si>
  <si>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</si>
  <si>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</si>
  <si>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</si>
  <si>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</si>
  <si>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</si>
  <si>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</si>
  <si>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</si>
  <si>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</si>
  <si>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</si>
  <si>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</si>
  <si>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</si>
  <si>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</si>
  <si>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</si>
  <si>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</si>
  <si>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</si>
  <si>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</si>
  <si>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</si>
  <si>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</si>
  <si>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</si>
  <si>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</si>
  <si>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</si>
  <si>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</si>
  <si>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</si>
  <si>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</si>
  <si>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</si>
  <si>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</si>
  <si>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</si>
  <si>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</si>
  <si>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</si>
  <si>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</si>
  <si>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</si>
  <si>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</si>
  <si>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</si>
  <si>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</si>
  <si>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</si>
  <si>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</si>
  <si>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</si>
  <si>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</si>
  <si>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</si>
  <si>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</si>
  <si>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</si>
  <si>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</si>
  <si>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</si>
  <si>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</si>
  <si>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</si>
  <si>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</si>
  <si>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</si>
  <si>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</si>
  <si>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</si>
  <si>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</si>
  <si>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</si>
  <si>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</si>
  <si>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</si>
  <si>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</si>
  <si>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</si>
  <si>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</si>
  <si>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</si>
  <si>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</si>
  <si>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</si>
  <si>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</si>
  <si>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</si>
  <si>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</si>
  <si>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</si>
  <si>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</si>
  <si>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</si>
  <si>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</si>
  <si>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</si>
  <si>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</si>
  <si>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</si>
  <si>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</si>
  <si>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</si>
  <si>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</si>
  <si>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</si>
  <si>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</si>
  <si>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</si>
  <si>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</si>
  <si>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</si>
  <si>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</si>
  <si>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</si>
  <si>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</si>
  <si>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</si>
  <si>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</si>
  <si>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</si>
  <si>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</si>
  <si>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</si>
  <si>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</si>
  <si>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</si>
  <si>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</si>
  <si>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</si>
  <si>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</si>
  <si>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</si>
  <si>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</si>
  <si>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</si>
  <si>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</si>
  <si>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</si>
  <si>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</si>
  <si>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</si>
  <si>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</si>
  <si>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</si>
  <si>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</si>
  <si>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</si>
  <si>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</si>
  <si>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</si>
  <si>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</si>
  <si>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</si>
  <si>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</si>
  <si>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</si>
  <si>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</si>
  <si>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</si>
  <si>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</si>
  <si>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</si>
  <si>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</si>
  <si>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</si>
  <si>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</si>
  <si>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</si>
  <si>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</si>
  <si>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</si>
  <si>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</si>
  <si>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</si>
  <si>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</si>
  <si>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</si>
  <si>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</si>
  <si>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</si>
  <si>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</si>
  <si>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</si>
  <si>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</si>
  <si>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</si>
  <si>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</si>
  <si>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</si>
  <si>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</si>
  <si>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</si>
  <si>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</si>
  <si>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</si>
  <si>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</si>
  <si>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</si>
  <si>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</si>
  <si>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</si>
  <si>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</si>
  <si>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</si>
  <si>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</si>
  <si>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</si>
  <si>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</si>
  <si>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</si>
  <si>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</si>
  <si>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</si>
  <si>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</si>
  <si>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</si>
  <si>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</si>
  <si>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</si>
  <si>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</si>
  <si>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</si>
  <si>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</si>
  <si>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</si>
  <si>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</si>
  <si>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</si>
  <si>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</si>
  <si>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</si>
  <si>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</si>
  <si>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</si>
  <si>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</si>
  <si>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</si>
  <si>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</si>
  <si>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</si>
  <si>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</si>
  <si>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</si>
  <si>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</si>
  <si>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</si>
  <si>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</si>
  <si>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</si>
  <si>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</si>
  <si>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</si>
  <si>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</si>
  <si>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</si>
  <si>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</si>
  <si>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</si>
  <si>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</si>
  <si>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</si>
  <si>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</si>
  <si>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</si>
  <si>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</si>
  <si>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</si>
  <si>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</si>
  <si>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</si>
  <si>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</si>
  <si>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</si>
  <si>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</si>
  <si>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</si>
  <si>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</si>
  <si>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</si>
  <si>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</si>
  <si>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</si>
  <si>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</si>
  <si>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</si>
  <si>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</si>
  <si>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</si>
  <si>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</si>
  <si>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</si>
  <si>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</si>
  <si>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</si>
  <si>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</si>
  <si>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</si>
  <si>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</si>
  <si>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</si>
  <si>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</si>
  <si>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</si>
  <si>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</si>
  <si>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</si>
  <si>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</si>
  <si>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</si>
  <si>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</si>
  <si>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</si>
  <si>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</si>
  <si>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</si>
  <si>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</si>
  <si>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</si>
  <si>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</si>
  <si>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</si>
  <si>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</si>
  <si>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</si>
  <si>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</si>
  <si>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</si>
  <si>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</si>
  <si>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</si>
  <si>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</si>
  <si>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</si>
  <si>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</si>
  <si>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</si>
  <si>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</si>
  <si>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</si>
  <si>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</si>
  <si>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</si>
  <si>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</si>
  <si>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</si>
  <si>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</si>
  <si>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</si>
  <si>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</si>
  <si>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</si>
  <si>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</si>
  <si>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</si>
  <si>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</si>
  <si>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</si>
  <si>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</si>
  <si>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</si>
  <si>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</si>
  <si>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</si>
  <si>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</si>
  <si>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</si>
  <si>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</si>
  <si>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</si>
  <si>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</si>
  <si>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</si>
  <si>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</si>
  <si>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</si>
  <si>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</si>
  <si>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</si>
  <si>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</si>
  <si>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</si>
  <si>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</si>
  <si>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</si>
  <si>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</si>
  <si>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</si>
  <si>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</si>
  <si>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</si>
  <si>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</si>
  <si>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</si>
  <si>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</si>
  <si>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</si>
  <si>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</si>
  <si>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</si>
  <si>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</si>
  <si>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</si>
  <si>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</si>
  <si>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</si>
  <si>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</si>
  <si>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</si>
  <si>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</si>
  <si>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</si>
  <si>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</si>
  <si>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</si>
  <si>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</si>
  <si>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</si>
  <si>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</si>
  <si>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</si>
  <si>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</si>
  <si>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</si>
  <si>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</si>
  <si>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</si>
  <si>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</si>
  <si>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</si>
  <si>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</si>
  <si>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</si>
  <si>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</si>
  <si>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</si>
  <si>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</si>
  <si>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</si>
  <si>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</si>
  <si>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</si>
  <si>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</si>
  <si>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</si>
  <si>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</si>
  <si>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</si>
  <si>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</si>
  <si>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</si>
  <si>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</si>
  <si>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</si>
  <si>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</si>
  <si>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</si>
  <si>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</si>
  <si>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</si>
  <si>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</si>
  <si>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</si>
  <si>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</si>
  <si>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</si>
  <si>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</si>
  <si>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</si>
  <si>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</si>
  <si>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</si>
  <si>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</si>
  <si>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</si>
  <si>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</si>
  <si>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</si>
  <si>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</si>
  <si>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</si>
  <si>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</si>
  <si>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</si>
  <si>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</si>
  <si>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</si>
  <si>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</si>
  <si>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</si>
  <si>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</si>
  <si>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</si>
  <si>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</si>
  <si>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</si>
  <si>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</si>
  <si>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</si>
  <si>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</si>
  <si>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</si>
  <si>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</si>
  <si>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</si>
  <si>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</si>
  <si>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</si>
  <si>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</si>
  <si>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</si>
  <si>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</si>
  <si>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</si>
  <si>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</si>
  <si>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</si>
  <si>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</si>
  <si>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</si>
  <si>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</si>
  <si>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</si>
  <si>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</si>
  <si>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</si>
  <si>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</si>
  <si>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</si>
  <si>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</si>
  <si>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</si>
  <si>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</si>
  <si>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</si>
  <si>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</si>
  <si>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</si>
  <si>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</si>
  <si>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</si>
  <si>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</si>
  <si>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</si>
  <si>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</si>
  <si>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</si>
  <si>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</si>
  <si>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</si>
  <si>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</si>
  <si>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</si>
  <si>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</si>
  <si>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</si>
  <si>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</si>
  <si>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</si>
  <si>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</si>
  <si>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</si>
  <si>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</si>
  <si>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</si>
  <si>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</si>
  <si>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</si>
  <si>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</si>
  <si>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</si>
  <si>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</si>
  <si>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</si>
  <si>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</si>
  <si>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</si>
  <si>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</si>
  <si>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</si>
  <si>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</si>
  <si>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</si>
  <si>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</si>
  <si>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</si>
  <si>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</si>
  <si>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</si>
  <si>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</si>
  <si>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</si>
  <si>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</si>
  <si>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</si>
  <si>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</si>
  <si>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</si>
  <si>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</si>
  <si>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</si>
  <si>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</si>
  <si>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</si>
  <si>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</si>
  <si>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</si>
  <si>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</si>
  <si>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</si>
  <si>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</si>
  <si>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</si>
  <si>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</si>
  <si>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</si>
  <si>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</si>
  <si>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</si>
  <si>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</si>
  <si>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</si>
  <si>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</si>
  <si>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</si>
  <si>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</si>
  <si>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</si>
  <si>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</si>
  <si>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</si>
  <si>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</si>
  <si>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</si>
  <si>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</si>
  <si>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</si>
  <si>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</si>
  <si>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</si>
  <si>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</si>
  <si>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</si>
  <si>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</si>
  <si>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</si>
  <si>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</si>
  <si>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</si>
  <si>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</si>
  <si>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</si>
  <si>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</si>
  <si>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</si>
  <si>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</si>
  <si>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</si>
  <si>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</si>
  <si>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</si>
  <si>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</si>
  <si>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</si>
  <si>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</si>
  <si>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</si>
  <si>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</si>
  <si>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</si>
  <si>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</si>
  <si>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</si>
  <si>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</si>
  <si>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</si>
  <si>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</si>
  <si>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</si>
  <si>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</si>
  <si>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</si>
  <si>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</si>
  <si>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</si>
  <si>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</si>
  <si>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</si>
  <si>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</si>
  <si>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</si>
  <si>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</si>
  <si>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</si>
  <si>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</si>
  <si>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</si>
  <si>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</si>
  <si>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</si>
  <si>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</si>
  <si>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</si>
  <si>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</si>
  <si>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</si>
  <si>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</si>
  <si>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</si>
  <si>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</si>
  <si>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</si>
  <si>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</si>
  <si>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</si>
  <si>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</si>
  <si>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</si>
  <si>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</si>
  <si>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</si>
  <si>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</si>
  <si>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</si>
  <si>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</si>
  <si>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</si>
  <si>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</si>
  <si>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</si>
  <si>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</si>
  <si>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</si>
  <si>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</si>
  <si>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</si>
  <si>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</si>
  <si>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</si>
  <si>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</si>
  <si>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</si>
  <si>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</si>
  <si>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</si>
  <si>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</si>
  <si>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</si>
  <si>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</si>
  <si>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</si>
  <si>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</si>
  <si>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</si>
  <si>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</si>
  <si>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</si>
  <si>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</si>
  <si>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</si>
  <si>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</si>
  <si>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</si>
  <si>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</si>
  <si>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</si>
  <si>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</si>
  <si>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</si>
  <si>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</si>
  <si>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</si>
  <si>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</si>
  <si>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</si>
  <si>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</si>
  <si>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</si>
  <si>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</si>
  <si>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</si>
  <si>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</si>
  <si>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</si>
  <si>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</si>
  <si>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</si>
  <si>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</si>
  <si>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</si>
  <si>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</si>
  <si>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</si>
  <si>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</si>
  <si>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</si>
  <si>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</si>
  <si>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</si>
  <si>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</si>
  <si>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</si>
  <si>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</si>
  <si>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</si>
  <si>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</si>
  <si>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</si>
  <si>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</si>
  <si>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</si>
  <si>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</si>
  <si>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</si>
  <si>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</si>
  <si>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</si>
  <si>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</si>
  <si>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</si>
  <si>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</si>
  <si>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</si>
  <si>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</si>
  <si>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</si>
  <si>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</si>
  <si>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</si>
  <si>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</si>
  <si>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</si>
  <si>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</si>
  <si>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</si>
  <si>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</si>
  <si>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</si>
  <si>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</si>
  <si>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</si>
  <si>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</si>
  <si>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</si>
  <si>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</si>
  <si>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</si>
  <si>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</si>
  <si>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</si>
  <si>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</si>
  <si>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</si>
  <si>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</si>
  <si>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</si>
  <si>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</si>
  <si>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</si>
  <si>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</si>
  <si>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</si>
  <si>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</si>
  <si>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</si>
  <si>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</si>
  <si>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</si>
  <si>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</si>
  <si>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</si>
  <si>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</si>
  <si>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</si>
  <si>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</si>
  <si>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</si>
  <si>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</si>
  <si>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</si>
  <si>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</si>
  <si>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</si>
  <si>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</si>
  <si>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</si>
  <si>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</si>
  <si>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</si>
  <si>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</si>
  <si>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</si>
  <si>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</si>
  <si>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</si>
  <si>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</si>
  <si>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</si>
  <si>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</si>
  <si>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</si>
  <si>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</si>
  <si>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</si>
  <si>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</si>
  <si>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</si>
  <si>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</si>
  <si>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</si>
  <si>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</si>
  <si>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</si>
  <si>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</si>
  <si>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</si>
  <si>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</si>
  <si>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</si>
  <si>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</si>
  <si>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</si>
  <si>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</si>
  <si>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</si>
  <si>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</si>
  <si>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</si>
  <si>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</si>
  <si>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</si>
  <si>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</si>
  <si>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</si>
  <si>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</si>
  <si>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</si>
  <si>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</si>
  <si>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</si>
  <si>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</si>
  <si>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</si>
  <si>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</si>
  <si>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</si>
  <si>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</si>
  <si>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</si>
  <si>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</si>
  <si>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</si>
  <si>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</si>
  <si>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</si>
  <si>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</si>
  <si>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</si>
  <si>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</si>
  <si>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</si>
  <si>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</si>
  <si>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</si>
  <si>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</si>
  <si>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</si>
  <si>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</si>
  <si>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</si>
  <si>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</si>
  <si>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</si>
  <si>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</si>
  <si>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</si>
  <si>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</si>
  <si>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</si>
  <si>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</si>
  <si>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</si>
  <si>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</si>
  <si>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</si>
  <si>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</si>
  <si>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</si>
  <si>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</si>
  <si>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</si>
  <si>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</si>
  <si>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</si>
  <si>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</si>
  <si>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</si>
  <si>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</si>
  <si>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</si>
  <si>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</si>
  <si>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</si>
  <si>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</si>
  <si>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</si>
  <si>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</si>
  <si>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</si>
  <si>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</si>
  <si>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</si>
  <si>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</si>
  <si>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</si>
  <si>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</si>
  <si>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</si>
  <si>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</si>
  <si>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</si>
  <si>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</si>
  <si>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</si>
  <si>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</si>
  <si>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</si>
  <si>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</si>
  <si>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</si>
  <si>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</si>
  <si>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</si>
  <si>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</si>
  <si>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</si>
  <si>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</si>
  <si>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</si>
  <si>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</si>
  <si>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</si>
  <si>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</si>
  <si>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</si>
  <si>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</si>
  <si>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</si>
  <si>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</si>
  <si>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</si>
  <si>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</si>
  <si>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</si>
  <si>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</si>
  <si>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</si>
  <si>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</si>
  <si>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</si>
  <si>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</si>
  <si>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</si>
  <si>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</si>
  <si>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</si>
  <si>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</si>
  <si>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</si>
  <si>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</si>
  <si>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</si>
  <si>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</si>
  <si>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</si>
  <si>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</si>
  <si>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</si>
  <si>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</si>
  <si>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</si>
  <si>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</si>
  <si>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</si>
  <si>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</si>
  <si>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</si>
  <si>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</si>
  <si>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</si>
  <si>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</si>
  <si>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</si>
  <si>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</si>
  <si>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</si>
  <si>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</si>
  <si>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</si>
  <si>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</si>
  <si>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</si>
  <si>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</si>
  <si>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</si>
  <si>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</si>
  <si>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</si>
  <si>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</si>
  <si>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</si>
  <si>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</si>
  <si>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</si>
  <si>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</si>
  <si>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</si>
  <si>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</si>
  <si>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</si>
  <si>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</si>
  <si>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</si>
  <si>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</si>
  <si>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</si>
  <si>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</si>
  <si>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</si>
  <si>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</si>
  <si>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</si>
  <si>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</si>
  <si>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</si>
  <si>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</si>
  <si>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</si>
  <si>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</si>
  <si>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</si>
  <si>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</si>
  <si>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</si>
  <si>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</si>
  <si>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</si>
  <si>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</si>
  <si>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</si>
  <si>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</si>
  <si>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</si>
  <si>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</si>
  <si>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</si>
  <si>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</si>
  <si>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</si>
  <si>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</si>
  <si>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</si>
  <si>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</si>
  <si>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</si>
  <si>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</si>
  <si>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</si>
  <si>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</si>
  <si>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</si>
  <si>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</si>
  <si>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</si>
  <si>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</si>
  <si>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</si>
  <si>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</si>
  <si>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</si>
  <si>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</si>
  <si>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</si>
  <si>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</si>
  <si>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</si>
  <si>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</si>
  <si>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</si>
  <si>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</si>
  <si>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</si>
  <si>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</si>
  <si>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</si>
  <si>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</si>
  <si>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</si>
  <si>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</si>
  <si>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</si>
  <si>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</si>
  <si>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</si>
  <si>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</si>
  <si>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</si>
  <si>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</si>
  <si>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</si>
  <si>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</si>
  <si>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</si>
  <si>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</si>
  <si>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</si>
  <si>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</si>
  <si>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</si>
  <si>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</si>
  <si>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</si>
  <si>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</si>
  <si>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</si>
  <si>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</si>
  <si>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</si>
  <si>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</si>
  <si>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</si>
  <si>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</si>
  <si>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</si>
  <si>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</si>
  <si>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</si>
  <si>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</si>
  <si>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</si>
  <si>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</si>
  <si>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</si>
  <si>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</si>
  <si>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</si>
  <si>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</si>
  <si>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</si>
  <si>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</si>
  <si>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</si>
  <si>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</si>
  <si>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</si>
  <si>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</si>
  <si>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</si>
  <si>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</si>
  <si>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</si>
  <si>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</si>
  <si>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</si>
  <si>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</si>
  <si>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</si>
  <si>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</si>
  <si>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</si>
  <si>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</si>
  <si>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</si>
  <si>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</si>
  <si>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</si>
  <si>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</si>
  <si>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</si>
  <si>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</si>
  <si>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</si>
  <si>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</si>
  <si>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</si>
  <si>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</si>
  <si>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</si>
  <si>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</si>
  <si>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</si>
  <si>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</si>
  <si>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</si>
  <si>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</si>
  <si>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</si>
  <si>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</si>
  <si>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</si>
  <si>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</si>
  <si>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</si>
  <si>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</si>
  <si>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</si>
  <si>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</si>
  <si>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</si>
  <si>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</si>
  <si>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</si>
  <si>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</si>
  <si>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</si>
  <si>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</si>
  <si>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</si>
  <si>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</si>
  <si>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</si>
  <si>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</si>
  <si>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</si>
  <si>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</si>
  <si>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</si>
  <si>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</si>
  <si>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</si>
  <si>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</si>
  <si>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</si>
  <si>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</si>
  <si>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</si>
  <si>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</si>
  <si>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</si>
  <si>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</si>
  <si>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</si>
  <si>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</si>
  <si>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</si>
  <si>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</si>
  <si>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</si>
  <si>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</si>
  <si>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</si>
  <si>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</si>
  <si>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</si>
  <si>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</si>
  <si>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</si>
  <si>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</si>
  <si>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</si>
  <si>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</si>
  <si>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</si>
  <si>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</si>
  <si>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</si>
  <si>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</si>
  <si>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</si>
  <si>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</si>
  <si>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</si>
  <si>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</si>
  <si>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</si>
  <si>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</si>
  <si>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</si>
  <si>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</si>
  <si>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</si>
  <si>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</si>
  <si>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</si>
  <si>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</si>
  <si>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</si>
  <si>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</si>
  <si>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</si>
  <si>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</si>
  <si>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</si>
  <si>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</si>
  <si>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</si>
  <si>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</si>
  <si>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</si>
  <si>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</si>
  <si>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</si>
  <si>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</si>
  <si>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</si>
  <si>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</si>
  <si>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</si>
  <si>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</si>
  <si>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</si>
  <si>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</si>
  <si>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</si>
  <si>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</si>
  <si>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</si>
  <si>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</si>
  <si>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</si>
  <si>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</si>
  <si>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</si>
  <si>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</si>
  <si>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</si>
  <si>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</si>
  <si>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</si>
  <si>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</si>
  <si>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</si>
  <si>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</si>
  <si>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</si>
  <si>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</si>
  <si>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</si>
  <si>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</si>
  <si>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</si>
  <si>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</si>
  <si>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</si>
  <si>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</si>
  <si>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</si>
  <si>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</si>
  <si>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</si>
  <si>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</si>
  <si>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</si>
  <si>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</si>
  <si>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</si>
  <si>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</si>
  <si>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</si>
  <si>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</si>
  <si>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</si>
  <si>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</si>
  <si>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</si>
  <si>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</si>
  <si>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</si>
  <si>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</si>
  <si>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</si>
  <si>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</si>
  <si>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</si>
  <si>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</si>
  <si>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</si>
  <si>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</si>
  <si>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</si>
  <si>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</si>
  <si>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</si>
  <si>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</si>
  <si>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</si>
  <si>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</si>
  <si>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</si>
  <si>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</si>
  <si>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</si>
  <si>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</si>
  <si>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</si>
  <si>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</si>
  <si>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</si>
  <si>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</si>
  <si>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</si>
  <si>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</si>
  <si>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</si>
  <si>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</si>
  <si>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</si>
  <si>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</si>
  <si>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</si>
  <si>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</si>
  <si>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</si>
  <si>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</si>
  <si>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</si>
  <si>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</si>
  <si>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</si>
  <si>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</si>
  <si>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</si>
  <si>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</si>
  <si>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</si>
  <si>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</si>
  <si>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</si>
  <si>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</si>
  <si>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</si>
  <si>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</si>
  <si>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</si>
  <si>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</si>
  <si>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</si>
  <si>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</si>
  <si>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</si>
  <si>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</si>
  <si>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</si>
  <si>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</si>
  <si>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</si>
  <si>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</si>
  <si>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</si>
  <si>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</si>
  <si>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</si>
  <si>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</si>
  <si>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</si>
  <si>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</si>
  <si>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</si>
  <si>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</si>
  <si>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</si>
  <si>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</si>
  <si>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</si>
  <si>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</si>
  <si>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</si>
  <si>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</si>
  <si>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</si>
  <si>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</si>
  <si>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</si>
  <si>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</si>
  <si>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</si>
  <si>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</si>
  <si>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</si>
  <si>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</si>
  <si>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</si>
  <si>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</si>
  <si>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</si>
  <si>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</si>
  <si>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</si>
  <si>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</si>
  <si>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</si>
  <si>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</si>
  <si>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</si>
  <si>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</si>
  <si>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</si>
  <si>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</si>
  <si>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</si>
  <si>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</si>
  <si>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</si>
  <si>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</si>
  <si>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</si>
  <si>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</si>
  <si>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</si>
  <si>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</si>
  <si>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</si>
  <si>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</si>
  <si>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</si>
  <si>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</si>
  <si>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</si>
  <si>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</si>
  <si>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</si>
  <si>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</si>
  <si>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</si>
  <si>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</si>
  <si>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</si>
  <si>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</si>
  <si>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</si>
  <si>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</si>
  <si>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</si>
  <si>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</si>
  <si>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</si>
  <si>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</si>
  <si>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</si>
  <si>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</si>
  <si>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</si>
  <si>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</si>
  <si>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</si>
  <si>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</si>
  <si>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</si>
  <si>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</si>
  <si>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</si>
  <si>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</si>
  <si>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</si>
  <si>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</si>
  <si>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</si>
  <si>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</si>
  <si>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</si>
  <si>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</si>
  <si>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</si>
  <si>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</si>
  <si>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</si>
  <si>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</si>
  <si>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</si>
  <si>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</si>
  <si>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</si>
  <si>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</si>
  <si>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</si>
  <si>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</si>
  <si>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</si>
  <si>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</si>
  <si>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</si>
  <si>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</si>
  <si>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</si>
  <si>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</si>
  <si>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</si>
  <si>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</si>
  <si>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</si>
  <si>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</si>
  <si>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</si>
  <si>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</si>
  <si>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</si>
  <si>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</si>
  <si>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</si>
  <si>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</si>
  <si>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</si>
  <si>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</si>
  <si>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</si>
  <si>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</si>
  <si>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</si>
  <si>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</si>
  <si>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</si>
  <si>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</si>
  <si>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</si>
  <si>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</si>
  <si>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</si>
  <si>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</si>
  <si>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</si>
  <si>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</si>
  <si>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</si>
  <si>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</si>
  <si>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</si>
  <si>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</si>
  <si>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</si>
  <si>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</si>
  <si>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</si>
  <si>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</si>
  <si>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</si>
  <si>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</si>
  <si>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</si>
  <si>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</si>
  <si>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</si>
  <si>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</si>
  <si>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</si>
  <si>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</si>
  <si>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</si>
  <si>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</si>
  <si>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</si>
  <si>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</si>
  <si>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</si>
  <si>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</si>
  <si>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</si>
  <si>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</si>
  <si>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</si>
  <si>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</si>
  <si>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</si>
  <si>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</si>
  <si>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</si>
  <si>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</si>
  <si>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</si>
  <si>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</si>
  <si>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</si>
  <si>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</si>
  <si>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</si>
  <si>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</si>
  <si>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</si>
  <si>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</si>
  <si>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</si>
  <si>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</si>
  <si>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</si>
  <si>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</si>
  <si>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</si>
  <si>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</si>
  <si>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</si>
  <si>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</si>
  <si>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</si>
  <si>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</si>
  <si>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</si>
  <si>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</si>
  <si>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</si>
  <si>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</si>
  <si>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</si>
  <si>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</si>
  <si>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</si>
  <si>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</si>
  <si>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</si>
  <si>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</si>
  <si>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</si>
  <si>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</si>
  <si>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</si>
  <si>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</si>
  <si>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</si>
  <si>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</si>
  <si>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</si>
  <si>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</si>
  <si>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</si>
  <si>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</si>
  <si>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</si>
  <si>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</si>
  <si>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</si>
  <si>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</si>
  <si>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</si>
  <si>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</si>
  <si>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</si>
  <si>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</si>
  <si>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</si>
  <si>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</si>
  <si>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</si>
  <si>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</si>
  <si>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</si>
  <si>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</si>
  <si>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</si>
  <si>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</si>
  <si>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</si>
  <si>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</si>
  <si>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</si>
  <si>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</si>
  <si>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</si>
  <si>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</si>
  <si>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</si>
  <si>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</si>
  <si>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</si>
  <si>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</si>
  <si>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</si>
  <si>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</si>
  <si>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</si>
  <si>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</si>
  <si>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</si>
  <si>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</si>
  <si>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</si>
  <si>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</si>
  <si>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</si>
  <si>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</si>
  <si>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</si>
  <si>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</si>
  <si>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</si>
  <si>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</si>
  <si>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</si>
  <si>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</si>
  <si>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</si>
  <si>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</si>
  <si>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</si>
  <si>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</si>
  <si>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</si>
  <si>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</si>
  <si>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</si>
  <si>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</si>
  <si>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</si>
  <si>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</si>
  <si>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</si>
  <si>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</si>
  <si>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</si>
  <si>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</si>
  <si>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</si>
  <si>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</si>
  <si>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</si>
  <si>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</si>
  <si>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</si>
  <si>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</si>
  <si>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</si>
  <si>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</si>
  <si>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</si>
  <si>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</si>
  <si>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</si>
  <si>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</si>
  <si>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</si>
  <si>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</si>
  <si>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</si>
  <si>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</si>
  <si>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</si>
  <si>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</si>
  <si>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</si>
  <si>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</si>
  <si>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</si>
  <si>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</si>
  <si>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</si>
  <si>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</si>
  <si>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</si>
  <si>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</si>
  <si>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</si>
  <si>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</si>
  <si>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</si>
  <si>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</si>
  <si>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</si>
  <si>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</si>
  <si>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</si>
  <si>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</si>
  <si>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</si>
  <si>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</si>
  <si>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</si>
  <si>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</si>
  <si>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</si>
  <si>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</si>
  <si>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</si>
  <si>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</si>
  <si>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</si>
  <si>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</si>
  <si>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</si>
  <si>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</si>
  <si>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</si>
  <si>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</si>
  <si>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</si>
  <si>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</si>
  <si>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</si>
  <si>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</si>
  <si>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</si>
  <si>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</si>
  <si>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</si>
  <si>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</si>
  <si>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</si>
  <si>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</si>
  <si>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</si>
  <si>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</si>
  <si>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</si>
  <si>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</si>
  <si>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</si>
  <si>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</si>
  <si>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</si>
  <si>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</si>
  <si>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</si>
  <si>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</si>
  <si>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</si>
  <si>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</si>
  <si>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</si>
  <si>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</si>
  <si>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</si>
  <si>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</si>
  <si>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</si>
  <si>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</si>
  <si>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</si>
  <si>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</si>
  <si>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</si>
  <si>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</si>
  <si>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</si>
  <si>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</si>
  <si>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</si>
  <si>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</si>
  <si>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</si>
  <si>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</si>
  <si>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</si>
  <si>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</si>
  <si>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</si>
  <si>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</si>
  <si>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</si>
  <si>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</si>
  <si>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</si>
  <si>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</si>
  <si>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</si>
  <si>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</si>
  <si>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</si>
  <si>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</si>
  <si>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</si>
  <si>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</si>
  <si>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</si>
  <si>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</si>
  <si>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</si>
  <si>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</si>
  <si>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</si>
  <si>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</si>
  <si>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</si>
  <si>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</si>
  <si>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</si>
  <si>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</si>
  <si>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</si>
  <si>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</si>
  <si>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</si>
  <si>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</si>
  <si>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</si>
  <si>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</si>
  <si>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</si>
  <si>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</si>
  <si>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</si>
  <si>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</si>
  <si>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</si>
  <si>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</si>
  <si>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</si>
  <si>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</si>
  <si>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</si>
  <si>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</si>
  <si>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</si>
  <si>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</si>
  <si>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</si>
  <si>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</si>
  <si>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</si>
  <si>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</si>
  <si>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</si>
  <si>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</si>
  <si>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</si>
  <si>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</si>
  <si>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</si>
  <si>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</si>
  <si>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</si>
  <si>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</si>
  <si>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</si>
  <si>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</si>
  <si>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</si>
  <si>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</si>
  <si>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</si>
  <si>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</si>
  <si>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</si>
  <si>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</si>
  <si>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</si>
  <si>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</si>
  <si>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</si>
  <si>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</si>
  <si>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</si>
  <si>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</si>
  <si>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</si>
  <si>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</si>
  <si>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</si>
  <si>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</si>
  <si>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</si>
  <si>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</si>
  <si>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</si>
  <si>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</si>
  <si>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</si>
  <si>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</si>
  <si>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</si>
  <si>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</si>
  <si>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</si>
  <si>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</si>
  <si>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</si>
  <si>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</si>
  <si>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</si>
  <si>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</si>
  <si>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</si>
  <si>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</si>
  <si>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</si>
  <si>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</si>
  <si>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</si>
  <si>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</si>
  <si>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</si>
  <si>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</si>
  <si>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</si>
  <si>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</si>
  <si>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</si>
  <si>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</si>
  <si>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</si>
  <si>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</si>
  <si>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</si>
  <si>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</si>
  <si>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</si>
  <si>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</si>
  <si>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</si>
  <si>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</si>
  <si>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</si>
  <si>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</si>
  <si>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</si>
  <si>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</si>
  <si>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</si>
  <si>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</si>
  <si>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</si>
  <si>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</si>
  <si>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</si>
  <si>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</si>
  <si>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</si>
  <si>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</si>
  <si>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</si>
  <si>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</si>
  <si>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</si>
  <si>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</si>
  <si>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</si>
  <si>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</si>
  <si>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</si>
  <si>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</si>
  <si>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</si>
  <si>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</si>
  <si>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</si>
  <si>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</si>
  <si>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</si>
  <si>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</si>
  <si>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</si>
  <si>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</si>
  <si>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</si>
  <si>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</si>
  <si>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</si>
  <si>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</si>
  <si>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</si>
  <si>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</si>
  <si>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</si>
  <si>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</si>
  <si>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</si>
  <si>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</si>
  <si>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</si>
  <si>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</si>
  <si>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</si>
  <si>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</si>
  <si>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</si>
  <si>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</si>
  <si>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</si>
  <si>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</si>
  <si>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</si>
  <si>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</si>
  <si>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</si>
  <si>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</si>
  <si>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</si>
  <si>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</si>
  <si>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</si>
  <si>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</si>
  <si>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</si>
  <si>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</si>
  <si>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</si>
  <si>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</si>
  <si>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</si>
  <si>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</si>
  <si>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</si>
  <si>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</si>
  <si>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</si>
  <si>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</si>
  <si>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</si>
  <si>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</si>
  <si>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</si>
  <si>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</si>
  <si>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</si>
  <si>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</si>
  <si>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</si>
  <si>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</si>
  <si>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</si>
  <si>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</si>
  <si>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</si>
  <si>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</si>
  <si>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</si>
  <si>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</si>
  <si>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</si>
  <si>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</si>
  <si>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</si>
  <si>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</si>
  <si>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</si>
  <si>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</si>
  <si>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</si>
  <si>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</si>
  <si>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</si>
  <si>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</si>
  <si>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</si>
  <si>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</si>
  <si>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</si>
  <si>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</si>
  <si>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</si>
  <si>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</si>
  <si>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</si>
  <si>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</si>
  <si>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</si>
  <si>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</si>
  <si>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</si>
  <si>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</si>
  <si>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</si>
  <si>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</si>
  <si>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</si>
  <si>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</si>
  <si>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</si>
  <si>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</si>
  <si>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</si>
  <si>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</si>
  <si>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</si>
  <si>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</si>
  <si>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</si>
  <si>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</si>
  <si>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</si>
  <si>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</si>
  <si>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</si>
  <si>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</si>
  <si>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</si>
  <si>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</si>
  <si>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</si>
  <si>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</si>
  <si>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</si>
  <si>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</si>
  <si>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</si>
  <si>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</si>
  <si>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</si>
  <si>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</si>
  <si>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</si>
  <si>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</si>
  <si>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</si>
  <si>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</si>
  <si>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</si>
  <si>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</si>
  <si>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</si>
  <si>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</si>
  <si>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</si>
  <si>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</si>
  <si>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</si>
  <si>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</si>
  <si>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</si>
  <si>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</si>
  <si>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</si>
  <si>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</si>
  <si>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</si>
  <si>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</si>
  <si>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</si>
  <si>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</si>
  <si>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</si>
  <si>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</si>
  <si>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</si>
  <si>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</si>
  <si>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</si>
  <si>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</si>
  <si>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</si>
  <si>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</si>
  <si>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</si>
  <si>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</si>
  <si>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</si>
  <si>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</si>
  <si>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</si>
  <si>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</si>
  <si>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</si>
  <si>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</si>
  <si>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</si>
  <si>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</si>
  <si>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</si>
  <si>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</si>
  <si>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</si>
  <si>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</si>
  <si>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</si>
  <si>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</si>
  <si>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</si>
  <si>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</si>
  <si>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</si>
  <si>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</si>
  <si>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</si>
  <si>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</si>
  <si>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</si>
  <si>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</si>
  <si>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</si>
  <si>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</si>
  <si>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</si>
  <si>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</si>
  <si>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</si>
  <si>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</si>
  <si>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</si>
  <si>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</si>
  <si>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</si>
  <si>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</si>
  <si>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</si>
  <si>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</si>
  <si>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</si>
  <si>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</si>
  <si>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</si>
  <si>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</si>
  <si>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</si>
  <si>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</si>
  <si>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</si>
  <si>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</si>
  <si>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</si>
  <si>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</si>
  <si>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</si>
  <si>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</si>
  <si>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</si>
  <si>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</si>
  <si>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</si>
  <si>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</si>
  <si>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</si>
  <si>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</si>
  <si>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</si>
  <si>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</si>
  <si>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</si>
  <si>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</si>
  <si>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</si>
  <si>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</si>
  <si>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</si>
  <si>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</si>
  <si>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</si>
  <si>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</si>
  <si>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</si>
  <si>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</si>
  <si>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</si>
  <si>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</si>
  <si>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</si>
  <si>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</si>
  <si>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</si>
  <si>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</si>
  <si>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</si>
  <si>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</si>
  <si>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</si>
  <si>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</si>
  <si>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</si>
  <si>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</si>
  <si>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</si>
  <si>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</si>
  <si>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</si>
  <si>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</si>
  <si>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</si>
  <si>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</si>
  <si>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</si>
  <si>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</si>
  <si>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</si>
  <si>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</si>
  <si>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</si>
  <si>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</si>
  <si>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</si>
  <si>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</si>
  <si>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</si>
  <si>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</si>
  <si>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</si>
  <si>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</si>
  <si>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</si>
  <si>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</si>
  <si>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</si>
  <si>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</si>
  <si>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</si>
  <si>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</si>
  <si>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</si>
  <si>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</si>
  <si>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</si>
  <si>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</si>
  <si>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</si>
  <si>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</si>
  <si>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</si>
  <si>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</si>
  <si>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</si>
  <si>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</si>
  <si>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</si>
  <si>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</si>
  <si>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</si>
  <si>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</si>
  <si>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</si>
  <si>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</si>
  <si>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</si>
  <si>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</si>
  <si>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</si>
  <si>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</si>
  <si>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</si>
  <si>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</si>
  <si>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</si>
  <si>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</si>
  <si>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</si>
  <si>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</si>
  <si>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</si>
  <si>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</si>
  <si>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</si>
  <si>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</si>
  <si>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</si>
  <si>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</si>
  <si>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</si>
  <si>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</si>
  <si>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</si>
  <si>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</si>
  <si>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</si>
  <si>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</si>
  <si>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</si>
  <si>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</si>
  <si>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</si>
  <si>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</si>
  <si>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</si>
  <si>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</si>
  <si>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</si>
  <si>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</si>
  <si>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</si>
  <si>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</si>
  <si>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</si>
  <si>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</si>
  <si>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</si>
  <si>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</si>
  <si>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</si>
  <si>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</si>
  <si>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</si>
  <si>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</si>
  <si>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</si>
  <si>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</si>
  <si>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</si>
  <si>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</si>
  <si>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</si>
  <si>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</si>
  <si>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</si>
  <si>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</si>
  <si>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</si>
  <si>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</si>
  <si>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</si>
  <si>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</si>
  <si>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</si>
  <si>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</si>
  <si>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</si>
  <si>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</si>
  <si>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</si>
  <si>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</si>
  <si>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</si>
  <si>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</si>
  <si>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</si>
  <si>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</si>
  <si>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</si>
  <si>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</si>
  <si>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</si>
  <si>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</si>
  <si>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</si>
  <si>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</si>
  <si>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</si>
  <si>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</si>
  <si>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</si>
  <si>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</si>
  <si>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</si>
  <si>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</si>
  <si>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</si>
  <si>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</si>
  <si>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</si>
  <si>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</si>
  <si>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</si>
  <si>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</si>
  <si>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</si>
  <si>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</si>
  <si>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</si>
  <si>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</si>
  <si>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</si>
  <si>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</si>
  <si>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</si>
  <si>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</si>
  <si>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</si>
  <si>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</si>
  <si>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</si>
  <si>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</si>
  <si>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</si>
  <si>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</si>
  <si>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</si>
  <si>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</si>
  <si>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</si>
  <si>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</si>
  <si>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</si>
  <si>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</si>
  <si>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</si>
  <si>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</si>
  <si>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</si>
  <si>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</si>
  <si>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</si>
  <si>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</si>
  <si>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</si>
  <si>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</si>
  <si>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</si>
  <si>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</si>
  <si>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</si>
  <si>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</si>
  <si>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</si>
  <si>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</si>
  <si>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</si>
  <si>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</si>
  <si>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</si>
  <si>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</si>
  <si>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</si>
  <si>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</si>
  <si>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</si>
  <si>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</si>
  <si>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</si>
  <si>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</si>
  <si>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</si>
  <si>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</si>
  <si>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</si>
  <si>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</si>
  <si>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</si>
  <si>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</si>
  <si>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</si>
  <si>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</si>
  <si>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</si>
  <si>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</si>
  <si>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</si>
  <si>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</si>
  <si>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</si>
  <si>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</si>
  <si>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</si>
  <si>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</si>
  <si>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</si>
  <si>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</si>
  <si>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</si>
  <si>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</si>
  <si>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</si>
  <si>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</si>
  <si>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</si>
  <si>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</si>
  <si>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</si>
  <si>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</si>
  <si>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</si>
  <si>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</si>
  <si>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</si>
  <si>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</si>
  <si>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</si>
  <si>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</si>
  <si>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</si>
  <si>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</si>
  <si>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</si>
  <si>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</si>
  <si>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</si>
  <si>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</si>
  <si>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</si>
  <si>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</si>
  <si>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</si>
  <si>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</si>
  <si>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</si>
  <si>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</si>
  <si>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</si>
  <si>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</si>
  <si>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</si>
  <si>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</si>
  <si>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</si>
  <si>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</si>
  <si>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</si>
  <si>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</si>
  <si>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</si>
  <si>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</si>
  <si>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</si>
  <si>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</si>
  <si>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</si>
  <si>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</si>
  <si>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</si>
  <si>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</si>
  <si>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</si>
  <si>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</si>
  <si>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</si>
  <si>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</si>
  <si>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</si>
  <si>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</si>
  <si>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</si>
  <si>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</si>
  <si>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</si>
  <si>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</si>
  <si>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</si>
  <si>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</si>
  <si>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</si>
  <si>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</si>
  <si>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</si>
  <si>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</si>
  <si>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</si>
  <si>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</si>
  <si>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</si>
  <si>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</si>
  <si>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</si>
  <si>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</si>
  <si>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</si>
  <si>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</si>
  <si>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</si>
  <si>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</si>
  <si>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</si>
  <si>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</si>
  <si>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</si>
  <si>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</si>
  <si>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</si>
  <si>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</si>
  <si>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</si>
  <si>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</si>
  <si>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</si>
  <si>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</si>
  <si>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</si>
  <si>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</si>
  <si>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</si>
  <si>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</si>
  <si>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</si>
  <si>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</si>
  <si>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</si>
  <si>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</si>
  <si>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</si>
  <si>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</si>
  <si>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</si>
  <si>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</si>
  <si>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</si>
  <si>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</si>
  <si>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</si>
  <si>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</si>
  <si>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</si>
  <si>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</si>
  <si>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</si>
  <si>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</si>
  <si>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</si>
  <si>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</si>
  <si>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</si>
  <si>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</si>
  <si>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</si>
  <si>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</si>
  <si>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</si>
  <si>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</si>
  <si>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</si>
  <si>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</si>
  <si>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</si>
  <si>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</si>
  <si>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</si>
  <si>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</si>
  <si>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</si>
  <si>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</si>
  <si>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</si>
  <si>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</si>
  <si>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</si>
  <si>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</si>
  <si>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</si>
  <si>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</si>
  <si>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</si>
  <si>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</si>
  <si>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</si>
  <si>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</si>
  <si>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</si>
  <si>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</si>
  <si>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</si>
  <si>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</si>
  <si>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</si>
  <si>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</si>
  <si>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</si>
  <si>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</si>
  <si>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</si>
  <si>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</si>
  <si>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</si>
  <si>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</si>
  <si>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</si>
  <si>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</si>
  <si>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</si>
  <si>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</si>
  <si>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</si>
  <si>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</si>
  <si>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</si>
  <si>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</si>
  <si>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</si>
  <si>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</si>
  <si>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</si>
  <si>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</si>
  <si>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</si>
  <si>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</si>
  <si>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</si>
  <si>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</si>
  <si>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</si>
  <si>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</si>
  <si>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</si>
  <si>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</si>
  <si>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</si>
  <si>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</si>
  <si>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</si>
  <si>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</si>
  <si>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</si>
  <si>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</si>
  <si>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</si>
  <si>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</si>
  <si>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</si>
  <si>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</si>
  <si>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</si>
  <si>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</si>
  <si>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</si>
  <si>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</si>
  <si>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</si>
  <si>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</si>
  <si>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</si>
  <si>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</si>
  <si>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</si>
  <si>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</si>
  <si>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</si>
  <si>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</si>
  <si>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</si>
  <si>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</si>
  <si>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</si>
  <si>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</si>
  <si>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</si>
  <si>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</si>
  <si>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</si>
  <si>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</si>
  <si>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</si>
  <si>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</si>
  <si>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</si>
  <si>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</si>
  <si>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</si>
  <si>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</si>
  <si>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</si>
  <si>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</si>
  <si>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</si>
  <si>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</si>
  <si>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</si>
  <si>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</si>
  <si>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</si>
  <si>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</si>
  <si>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</si>
  <si>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</si>
  <si>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</si>
  <si>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</si>
  <si>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</si>
  <si>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</si>
  <si>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</si>
  <si>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</si>
  <si>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</si>
  <si>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</si>
  <si>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</si>
  <si>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</si>
  <si>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</si>
  <si>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</si>
  <si>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</si>
  <si>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</si>
  <si>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</si>
  <si>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</si>
  <si>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</si>
  <si>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</si>
  <si>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</si>
  <si>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</si>
  <si>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</si>
  <si>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</si>
  <si>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</si>
  <si>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</si>
  <si>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</si>
  <si>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</si>
  <si>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</si>
  <si>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</si>
  <si>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</si>
  <si>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</si>
  <si>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</si>
  <si>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</si>
  <si>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</si>
  <si>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</si>
  <si>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</si>
  <si>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</si>
  <si>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</si>
  <si>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</si>
  <si>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</si>
  <si>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</si>
  <si>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</si>
  <si>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</si>
  <si>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</si>
  <si>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</si>
  <si>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</si>
  <si>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</si>
  <si>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</si>
  <si>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</si>
  <si>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</si>
  <si>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</si>
  <si>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</si>
  <si>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</si>
  <si>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</si>
  <si>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</si>
  <si>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</si>
  <si>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</si>
  <si>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</si>
  <si>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</si>
  <si>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</si>
  <si>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</si>
  <si>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</si>
  <si>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</si>
  <si>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</si>
  <si>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</si>
  <si>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</si>
  <si>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</si>
  <si>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</si>
  <si>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</si>
  <si>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</si>
  <si>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</si>
  <si>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</si>
  <si>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</si>
  <si>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</si>
  <si>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</si>
  <si>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</si>
  <si>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</si>
  <si>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</si>
  <si>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</si>
  <si>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</si>
  <si>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</si>
  <si>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</si>
  <si>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</si>
  <si>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</si>
  <si>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</si>
  <si>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</si>
  <si>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</si>
  <si>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</si>
  <si>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</si>
  <si>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</si>
  <si>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</si>
  <si>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</si>
  <si>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</si>
  <si>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</si>
  <si>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</si>
  <si>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</si>
  <si>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</si>
  <si>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</si>
  <si>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</si>
  <si>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</si>
  <si>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</si>
  <si>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</si>
  <si>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</si>
  <si>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</si>
  <si>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</si>
  <si>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</si>
  <si>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</si>
  <si>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</si>
  <si>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</si>
  <si>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</si>
  <si>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</si>
  <si>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</si>
  <si>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</si>
  <si>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</si>
  <si>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</si>
  <si>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</si>
  <si>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</si>
  <si>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</si>
  <si>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</si>
  <si>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</si>
  <si>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</si>
  <si>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</si>
  <si>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</si>
  <si>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</si>
  <si>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</si>
  <si>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</si>
  <si>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</si>
  <si>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</si>
  <si>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</si>
  <si>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</si>
  <si>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</si>
  <si>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</si>
  <si>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</si>
  <si>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</si>
  <si>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</si>
  <si>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</si>
  <si>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</si>
  <si>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</si>
  <si>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</si>
  <si>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</si>
  <si>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</si>
  <si>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</si>
  <si>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</si>
  <si>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</si>
  <si>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</si>
  <si>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</si>
  <si>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</si>
  <si>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</si>
  <si>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</si>
  <si>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</si>
  <si>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</si>
  <si>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</si>
  <si>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</si>
  <si>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</si>
  <si>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</si>
  <si>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</si>
  <si>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</si>
  <si>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</si>
  <si>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</si>
  <si>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</si>
  <si>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</si>
  <si>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</si>
  <si>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</si>
  <si>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</si>
  <si>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</si>
  <si>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</si>
  <si>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</si>
  <si>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</si>
  <si>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</si>
  <si>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</si>
  <si>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</si>
  <si>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</si>
  <si>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</si>
  <si>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</si>
  <si>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</si>
  <si>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</si>
  <si>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</si>
  <si>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</si>
  <si>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</si>
  <si>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</si>
  <si>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</si>
  <si>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</si>
  <si>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</si>
  <si>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</si>
  <si>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</si>
  <si>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</si>
  <si>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</si>
  <si>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</si>
  <si>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</si>
  <si>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</si>
  <si>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</si>
  <si>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</si>
  <si>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</si>
  <si>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</si>
  <si>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</si>
  <si>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</si>
  <si>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</si>
  <si>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</si>
  <si>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</si>
  <si>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</si>
  <si>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</si>
  <si>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</si>
  <si>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</si>
  <si>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</si>
  <si>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</si>
  <si>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</si>
  <si>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</si>
  <si>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</si>
  <si>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</si>
  <si>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</si>
  <si>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</si>
  <si>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</si>
  <si>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</si>
  <si>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</si>
  <si>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</si>
  <si>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</si>
  <si>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</si>
  <si>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</si>
  <si>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</si>
  <si>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</si>
  <si>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</si>
  <si>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</si>
  <si>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</si>
  <si>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</si>
  <si>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</si>
  <si>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</si>
  <si>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</si>
  <si>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</si>
  <si>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</si>
  <si>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</si>
  <si>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</si>
  <si>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</si>
  <si>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</si>
  <si>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</si>
  <si>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</si>
  <si>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</si>
  <si>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</si>
  <si>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</si>
  <si>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</si>
  <si>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</si>
  <si>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</si>
  <si>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</si>
  <si>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</si>
  <si>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</si>
  <si>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</si>
  <si>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</si>
  <si>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</si>
  <si>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</si>
  <si>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</si>
  <si>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</si>
  <si>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</si>
  <si>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</si>
  <si>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</si>
  <si>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</si>
  <si>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</si>
  <si>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</si>
  <si>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</si>
  <si>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</si>
  <si>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</si>
  <si>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</si>
  <si>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</si>
  <si>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</si>
  <si>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</si>
  <si>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</si>
  <si>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</si>
  <si>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</si>
  <si>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</si>
  <si>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</si>
  <si>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</si>
  <si>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</si>
  <si>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</si>
  <si>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</si>
  <si>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</si>
  <si>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</si>
  <si>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</si>
  <si>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</si>
  <si>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</si>
  <si>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</si>
  <si>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</si>
  <si>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</si>
  <si>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</si>
  <si>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</si>
  <si>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</si>
  <si>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</si>
  <si>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</si>
  <si>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</si>
  <si>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</si>
  <si>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</si>
  <si>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</si>
  <si>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</si>
  <si>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</si>
  <si>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</si>
  <si>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</si>
  <si>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</si>
  <si>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</si>
  <si>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</si>
  <si>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</si>
  <si>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</si>
  <si>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</si>
  <si>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</si>
  <si>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</si>
  <si>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</si>
  <si>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</si>
  <si>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</si>
  <si>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</si>
  <si>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</si>
  <si>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</si>
  <si>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</si>
  <si>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</si>
  <si>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</si>
  <si>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</si>
  <si>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</si>
  <si>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</si>
  <si>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</si>
  <si>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</si>
  <si>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</si>
  <si>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</si>
  <si>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</si>
  <si>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</si>
  <si>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</si>
  <si>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</si>
  <si>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</si>
  <si>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</si>
  <si>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</si>
  <si>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</si>
  <si>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</si>
  <si>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</si>
  <si>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</si>
  <si>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</si>
  <si>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</si>
  <si>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</si>
  <si>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</si>
  <si>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</si>
  <si>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</si>
  <si>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</si>
  <si>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</si>
  <si>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</si>
  <si>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</si>
  <si>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</si>
  <si>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</si>
  <si>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</si>
  <si>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</si>
  <si>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</si>
  <si>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</si>
  <si>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</si>
  <si>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</si>
  <si>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</si>
  <si>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</si>
  <si>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</si>
  <si>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</si>
  <si>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</si>
  <si>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</si>
  <si>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</si>
  <si>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</si>
  <si>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</si>
  <si>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</si>
  <si>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</si>
  <si>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</si>
  <si>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</si>
  <si>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</si>
  <si>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</si>
  <si>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</si>
  <si>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</si>
  <si>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</si>
  <si>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</si>
  <si>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</si>
  <si>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</si>
  <si>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</si>
  <si>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</si>
  <si>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</si>
  <si>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</si>
  <si>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</si>
  <si>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</si>
  <si>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</si>
  <si>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</si>
  <si>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</si>
  <si>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</si>
  <si>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</si>
  <si>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</si>
  <si>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</si>
  <si>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</si>
  <si>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</si>
  <si>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</si>
  <si>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</si>
  <si>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</si>
  <si>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</si>
  <si>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</si>
  <si>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</si>
  <si>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</si>
  <si>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</si>
  <si>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</si>
  <si>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</si>
  <si>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</si>
  <si>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</si>
  <si>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</si>
  <si>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</si>
  <si>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</si>
  <si>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</si>
  <si>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</si>
  <si>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</si>
  <si>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</si>
  <si>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</si>
  <si>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</si>
  <si>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</si>
  <si>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</si>
  <si>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</si>
  <si>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</si>
  <si>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</si>
  <si>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</si>
  <si>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</si>
  <si>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</si>
  <si>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</si>
  <si>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</si>
  <si>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</si>
  <si>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</si>
  <si>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</si>
  <si>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</si>
  <si>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</si>
  <si>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</si>
  <si>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</si>
  <si>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</si>
  <si>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</si>
  <si>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</si>
  <si>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</si>
  <si>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</si>
  <si>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</si>
  <si>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</si>
  <si>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</si>
  <si>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</si>
  <si>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</si>
  <si>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</si>
  <si>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</si>
  <si>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</si>
  <si>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</si>
  <si>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</si>
  <si>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</si>
  <si>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</si>
  <si>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</si>
  <si>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</si>
  <si>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</si>
  <si>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</si>
  <si>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</si>
  <si>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</si>
  <si>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</si>
  <si>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</si>
  <si>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</si>
  <si>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</si>
  <si>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</si>
  <si>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</si>
  <si>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</si>
  <si>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</si>
  <si>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</si>
  <si>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</si>
  <si>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</si>
  <si>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</si>
  <si>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</si>
  <si>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</si>
  <si>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</si>
  <si>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</si>
  <si>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</si>
  <si>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</si>
  <si>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</si>
  <si>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</si>
  <si>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</si>
  <si>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</si>
  <si>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</si>
  <si>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</si>
  <si>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</si>
  <si>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</si>
  <si>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</si>
  <si>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</si>
  <si>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</si>
  <si>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</si>
  <si>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</si>
  <si>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</si>
  <si>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</si>
  <si>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</si>
  <si>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</si>
  <si>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</si>
  <si>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</si>
  <si>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</si>
  <si>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</si>
  <si>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</si>
  <si>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</si>
  <si>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</si>
  <si>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</si>
  <si>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</si>
  <si>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</si>
  <si>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</si>
  <si>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</si>
  <si>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</si>
  <si>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</si>
  <si>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</si>
  <si>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</si>
  <si>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</si>
  <si>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</si>
  <si>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</si>
  <si>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</si>
  <si>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</si>
  <si>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</si>
  <si>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</si>
  <si>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</si>
  <si>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</si>
  <si>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</si>
  <si>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</si>
  <si>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</si>
  <si>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</si>
  <si>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</si>
  <si>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</si>
  <si>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</si>
  <si>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</si>
  <si>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</si>
  <si>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</si>
  <si>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</si>
  <si>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</si>
  <si>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</si>
  <si>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</si>
  <si>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</si>
  <si>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</si>
  <si>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</si>
  <si>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</si>
  <si>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</si>
  <si>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</si>
  <si>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</si>
  <si>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</si>
  <si>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</si>
  <si>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</si>
  <si>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</si>
  <si>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</si>
  <si>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</si>
  <si>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</si>
  <si>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</si>
  <si>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</si>
  <si>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</si>
  <si>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</si>
  <si>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</si>
  <si>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</si>
  <si>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</si>
  <si>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</si>
  <si>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</si>
  <si>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</si>
  <si>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</si>
  <si>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</si>
  <si>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</si>
  <si>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</si>
  <si>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</si>
  <si>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</si>
  <si>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</si>
  <si>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</si>
  <si>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</si>
  <si>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</si>
  <si>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</si>
  <si>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</si>
  <si>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</si>
  <si>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</si>
  <si>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</si>
  <si>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</si>
  <si>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</si>
  <si>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</si>
  <si>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</si>
  <si>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</si>
  <si>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</si>
  <si>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</si>
  <si>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</si>
  <si>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</si>
  <si>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</si>
  <si>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</si>
  <si>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</si>
  <si>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</si>
  <si>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</si>
  <si>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</si>
  <si>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</si>
  <si>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</si>
  <si>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</si>
  <si>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</si>
  <si>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</si>
  <si>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</si>
  <si>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</si>
  <si>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</si>
  <si>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</si>
  <si>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</si>
  <si>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</si>
  <si>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</si>
  <si>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</si>
  <si>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</si>
  <si>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</si>
  <si>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</si>
  <si>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</si>
  <si>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</si>
  <si>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</si>
  <si>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</si>
  <si>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</si>
  <si>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</si>
  <si>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</si>
  <si>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</si>
  <si>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</si>
  <si>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</si>
  <si>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</si>
  <si>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</si>
  <si>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</si>
  <si>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</si>
  <si>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</si>
  <si>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</si>
  <si>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</si>
  <si>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</si>
  <si>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</si>
  <si>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</si>
  <si>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</si>
  <si>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</si>
  <si>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</si>
  <si>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</si>
  <si>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</si>
  <si>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</si>
  <si>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</si>
  <si>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</si>
  <si>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</si>
  <si>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</si>
  <si>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</si>
  <si>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</si>
  <si>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</si>
  <si>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</si>
  <si>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</si>
  <si>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</si>
  <si>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</si>
  <si>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</si>
  <si>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</si>
  <si>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</si>
  <si>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</si>
  <si>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</si>
  <si>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</si>
  <si>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</si>
  <si>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</si>
  <si>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</si>
  <si>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</si>
  <si>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</si>
  <si>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</si>
  <si>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</si>
  <si>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</si>
  <si>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</si>
  <si>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</si>
  <si>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</si>
  <si>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</si>
  <si>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</si>
  <si>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</si>
  <si>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</si>
  <si>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</si>
  <si>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</si>
  <si>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</si>
  <si>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</si>
  <si>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</si>
  <si>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</si>
  <si>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</si>
  <si>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</si>
  <si>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</si>
  <si>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</si>
  <si>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</si>
  <si>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</si>
  <si>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</si>
  <si>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</si>
  <si>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</si>
  <si>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</si>
  <si>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</si>
  <si>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</si>
  <si>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</si>
  <si>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</si>
  <si>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</si>
  <si>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</si>
  <si>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</si>
  <si>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</si>
  <si>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</si>
  <si>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</si>
  <si>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</si>
  <si>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</si>
  <si>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</si>
  <si>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</si>
  <si>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</si>
  <si>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</si>
  <si>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</si>
  <si>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</si>
  <si>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</si>
  <si>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</si>
  <si>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</si>
  <si>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</si>
  <si>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</si>
  <si>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</si>
  <si>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</si>
  <si>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</si>
  <si>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</si>
  <si>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</si>
  <si>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</si>
  <si>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</si>
  <si>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</si>
  <si>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</si>
  <si>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</si>
  <si>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</si>
  <si>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</si>
  <si>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</si>
  <si>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</si>
  <si>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</si>
  <si>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</si>
  <si>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</si>
  <si>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</si>
  <si>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</si>
  <si>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</si>
  <si>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</si>
  <si>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</si>
  <si>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</si>
  <si>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</si>
  <si>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</si>
  <si>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</si>
  <si>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</si>
  <si>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</si>
  <si>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</si>
  <si>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</si>
  <si>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</si>
  <si>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</si>
  <si>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</si>
  <si>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</si>
  <si>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</si>
  <si>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</si>
  <si>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</si>
  <si>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</si>
  <si>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</si>
  <si>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</si>
  <si>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</si>
  <si>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</si>
  <si>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</si>
  <si>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</si>
  <si>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</si>
  <si>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</si>
  <si>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</si>
  <si>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</si>
  <si>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</si>
  <si>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</si>
  <si>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</si>
  <si>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</si>
  <si>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</si>
  <si>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</si>
  <si>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</si>
  <si>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</si>
  <si>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</si>
  <si>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</si>
  <si>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</si>
  <si>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</si>
  <si>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</si>
  <si>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</si>
  <si>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</si>
  <si>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</si>
  <si>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</si>
  <si>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</si>
  <si>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</si>
  <si>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</si>
  <si>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</si>
  <si>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</si>
  <si>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</si>
  <si>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</si>
  <si>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</si>
  <si>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</si>
  <si>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</si>
  <si>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</si>
  <si>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</si>
  <si>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</si>
  <si>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</si>
  <si>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</si>
  <si>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</si>
  <si>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</si>
  <si>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</si>
  <si>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</si>
  <si>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</si>
  <si>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</si>
  <si>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</si>
  <si>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</si>
  <si>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</si>
  <si>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</si>
  <si>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</si>
  <si>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</si>
  <si>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</si>
  <si>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</si>
  <si>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</si>
  <si>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</si>
  <si>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</si>
  <si>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</si>
  <si>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</si>
  <si>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</si>
  <si>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</si>
  <si>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</si>
  <si>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</si>
  <si>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</si>
  <si>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</si>
  <si>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</si>
  <si>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</si>
  <si>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</si>
  <si>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</si>
  <si>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</si>
  <si>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</si>
  <si>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</si>
  <si>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</si>
  <si>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</si>
  <si>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</si>
  <si>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</si>
  <si>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</si>
  <si>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</si>
  <si>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</si>
  <si>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</si>
  <si>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</si>
  <si>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</si>
  <si>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</si>
  <si>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</si>
  <si>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</si>
  <si>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</si>
  <si>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</si>
  <si>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</si>
  <si>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</si>
  <si>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</si>
  <si>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</si>
  <si>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</si>
  <si>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</si>
  <si>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</si>
  <si>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</si>
  <si>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</si>
  <si>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</si>
  <si>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</si>
  <si>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</si>
  <si>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</si>
  <si>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</si>
  <si>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</si>
  <si>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</si>
  <si>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</si>
  <si>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</si>
  <si>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</si>
  <si>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</si>
  <si>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</si>
  <si>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</si>
  <si>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</si>
  <si>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</si>
  <si>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</si>
  <si>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</si>
  <si>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</si>
  <si>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</si>
  <si>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</si>
  <si>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</si>
  <si>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</si>
  <si>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</si>
  <si>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</si>
  <si>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</si>
  <si>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</si>
  <si>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</si>
  <si>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</si>
  <si>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</si>
  <si>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</si>
  <si>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</si>
  <si>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</si>
  <si>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</si>
  <si>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</si>
  <si>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</si>
  <si>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</si>
  <si>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</si>
  <si>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</si>
  <si>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</si>
  <si>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</si>
  <si>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</si>
  <si>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</si>
  <si>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</si>
  <si>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</si>
  <si>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</si>
  <si>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</si>
  <si>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</si>
  <si>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</si>
  <si>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</si>
  <si>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</si>
  <si>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</si>
  <si>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</si>
  <si>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</si>
  <si>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</si>
  <si>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</si>
  <si>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</si>
  <si>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</si>
  <si>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</si>
  <si>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</si>
  <si>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</si>
  <si>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</si>
  <si>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</si>
  <si>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</si>
  <si>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</si>
  <si>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</si>
  <si>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</si>
  <si>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</si>
  <si>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</si>
  <si>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</si>
  <si>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</si>
  <si>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</si>
  <si>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</si>
  <si>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</si>
  <si>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</si>
  <si>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</si>
  <si>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</si>
  <si>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</si>
  <si>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</si>
  <si>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</si>
  <si>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</si>
  <si>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</si>
  <si>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</si>
  <si>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</si>
  <si>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</si>
  <si>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</si>
  <si>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</si>
  <si>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</si>
  <si>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</si>
  <si>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</si>
  <si>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</si>
  <si>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</si>
  <si>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</si>
  <si>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</si>
  <si>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</si>
  <si>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</si>
  <si>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</si>
  <si>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</si>
  <si>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</si>
  <si>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</si>
  <si>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</si>
  <si>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</si>
  <si>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</si>
  <si>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</si>
  <si>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</si>
  <si>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</si>
  <si>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</si>
  <si>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</si>
  <si>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</si>
  <si>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</si>
  <si>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</si>
  <si>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</si>
  <si>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</si>
  <si>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</si>
  <si>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</si>
  <si>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</si>
  <si>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</si>
  <si>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</si>
  <si>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</si>
  <si>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</si>
  <si>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</si>
  <si>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</si>
  <si>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</si>
  <si>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</si>
  <si>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</si>
  <si>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</si>
  <si>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</si>
  <si>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</si>
  <si>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</si>
  <si>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</si>
  <si>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</si>
  <si>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</si>
  <si>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</si>
  <si>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</si>
  <si>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</si>
  <si>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</si>
  <si>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</si>
  <si>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</si>
  <si>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</si>
  <si>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</si>
  <si>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</si>
  <si>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</si>
  <si>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</si>
  <si>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</si>
  <si>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</si>
  <si>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</si>
  <si>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</si>
  <si>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</si>
  <si>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</si>
  <si>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</si>
  <si>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</si>
  <si>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</si>
  <si>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</si>
  <si>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</si>
  <si>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</si>
  <si>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</si>
  <si>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</si>
  <si>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</si>
  <si>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</si>
  <si>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</si>
  <si>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</si>
  <si>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</si>
  <si>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</si>
  <si>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</si>
  <si>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</si>
  <si>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</si>
  <si>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</si>
  <si>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</si>
  <si>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</si>
  <si>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</si>
  <si>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</si>
  <si>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</si>
  <si>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</si>
  <si>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</si>
  <si>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</si>
  <si>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</si>
  <si>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</si>
  <si>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</si>
  <si>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</si>
  <si>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</si>
  <si>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</si>
  <si>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</si>
  <si>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</si>
  <si>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</si>
  <si>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</si>
  <si>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</si>
  <si>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</si>
  <si>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</si>
  <si>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</si>
  <si>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</si>
  <si>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</si>
  <si>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</si>
  <si>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</si>
  <si>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</si>
  <si>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</si>
  <si>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</si>
  <si>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</si>
  <si>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</si>
  <si>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</si>
  <si>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</si>
  <si>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</si>
  <si>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</si>
  <si>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</si>
  <si>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</si>
  <si>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</si>
  <si>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</si>
  <si>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</si>
  <si>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</si>
  <si>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</si>
  <si>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</si>
  <si>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</si>
  <si>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</si>
  <si>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</si>
  <si>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</si>
  <si>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</si>
  <si>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</si>
  <si>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</si>
  <si>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</si>
  <si>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</si>
  <si>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</si>
  <si>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</si>
  <si>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</si>
  <si>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</si>
  <si>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</si>
  <si>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</si>
  <si>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</si>
  <si>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</si>
  <si>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</si>
  <si>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</si>
  <si>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</si>
  <si>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</si>
  <si>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</si>
  <si>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</si>
  <si>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</si>
  <si>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</si>
  <si>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</si>
  <si>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</si>
  <si>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</si>
  <si>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</si>
  <si>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</si>
  <si>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</si>
  <si>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</si>
  <si>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</si>
  <si>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</si>
  <si>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</si>
  <si>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</si>
  <si>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</si>
  <si>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</si>
  <si>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</si>
  <si>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</si>
  <si>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</si>
  <si>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</si>
  <si>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</si>
  <si>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</si>
  <si>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</si>
  <si>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</si>
  <si>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</si>
  <si>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</si>
  <si>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</si>
  <si>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</si>
  <si>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</si>
  <si>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</si>
  <si>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</si>
  <si>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</si>
  <si>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</si>
  <si>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</si>
  <si>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</si>
  <si>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</si>
  <si>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</si>
  <si>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</si>
  <si>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</si>
  <si>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</si>
  <si>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</si>
  <si>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</si>
  <si>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</si>
  <si>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</si>
  <si>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</si>
  <si>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</si>
  <si>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</si>
  <si>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</si>
  <si>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</si>
  <si>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</si>
  <si>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</si>
  <si>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</si>
  <si>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</si>
  <si>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</si>
  <si>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</si>
  <si>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</si>
  <si>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</si>
  <si>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</si>
  <si>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</si>
  <si>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</si>
  <si>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</si>
  <si>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</si>
  <si>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</si>
  <si>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</si>
  <si>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</si>
  <si>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</si>
  <si>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</si>
  <si>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</si>
  <si>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</si>
  <si>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</si>
  <si>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</si>
  <si>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</si>
  <si>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</si>
  <si>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</si>
  <si>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</si>
  <si>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</si>
  <si>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</si>
  <si>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</si>
  <si>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</si>
  <si>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</si>
  <si>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</si>
  <si>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</si>
  <si>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</si>
  <si>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</si>
  <si>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</si>
  <si>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</si>
  <si>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</si>
  <si>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</si>
  <si>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</si>
  <si>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</si>
  <si>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</si>
  <si>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</si>
  <si>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</si>
  <si>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</si>
  <si>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</si>
  <si>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</si>
  <si>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</si>
  <si>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</si>
  <si>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</si>
  <si>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</si>
  <si>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</si>
  <si>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</si>
  <si>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</si>
  <si>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</si>
  <si>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</si>
  <si>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</si>
  <si>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</si>
  <si>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</si>
  <si>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</si>
  <si>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</si>
  <si>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</si>
  <si>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</si>
  <si>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</si>
  <si>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</si>
  <si>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</si>
  <si>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</si>
  <si>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</si>
  <si>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</si>
  <si>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</si>
  <si>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</si>
  <si>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</si>
  <si>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</si>
  <si>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</si>
  <si>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</si>
  <si>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</si>
  <si>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</si>
  <si>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</si>
  <si>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</si>
  <si>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</si>
  <si>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</si>
  <si>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</si>
  <si>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</si>
  <si>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</si>
  <si>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</si>
  <si>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</si>
  <si>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</si>
  <si>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</si>
  <si>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</si>
  <si>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</si>
  <si>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</si>
  <si>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</si>
  <si>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</si>
  <si>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</si>
  <si>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</si>
  <si>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</si>
  <si>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</si>
  <si>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</si>
  <si>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</si>
  <si>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</si>
  <si>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</si>
  <si>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</si>
  <si>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</si>
  <si>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</si>
  <si>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</si>
  <si>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</si>
  <si>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</si>
  <si>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</si>
  <si>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</si>
  <si>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</si>
  <si>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</si>
  <si>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</si>
  <si>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</si>
  <si>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</si>
  <si>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</si>
  <si>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</si>
  <si>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</si>
  <si>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</si>
  <si>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</si>
  <si>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</si>
  <si>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</si>
  <si>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</si>
  <si>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</si>
  <si>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</si>
  <si>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</si>
  <si>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</si>
  <si>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</si>
  <si>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</si>
  <si>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</si>
  <si>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</si>
  <si>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</si>
  <si>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</si>
  <si>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</si>
  <si>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</si>
  <si>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</si>
  <si>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</si>
  <si>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</si>
  <si>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</si>
  <si>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</si>
  <si>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</si>
  <si>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</si>
  <si>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</si>
  <si>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</si>
  <si>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</si>
  <si>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</si>
  <si>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</si>
  <si>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</si>
  <si>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</si>
  <si>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</si>
  <si>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</si>
  <si>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</si>
  <si>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</si>
  <si>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</si>
  <si>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</si>
  <si>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</si>
  <si>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</si>
  <si>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</si>
  <si>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</si>
  <si>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</si>
  <si>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</si>
  <si>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</si>
  <si>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</si>
  <si>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</si>
  <si>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</si>
  <si>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</si>
  <si>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</si>
  <si>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</si>
  <si>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</si>
  <si>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</si>
  <si>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</si>
  <si>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</si>
  <si>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</si>
  <si>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</si>
  <si>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</si>
  <si>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</si>
  <si>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</si>
  <si>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</si>
  <si>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</si>
  <si>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</si>
  <si>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</si>
  <si>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</si>
  <si>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</si>
  <si>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</si>
  <si>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</si>
  <si>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</si>
  <si>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</si>
  <si>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</si>
  <si>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</si>
  <si>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</si>
  <si>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</si>
  <si>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</si>
  <si>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</si>
  <si>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</si>
  <si>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</si>
  <si>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</si>
  <si>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</si>
  <si>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</si>
  <si>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</si>
  <si>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</si>
  <si>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</si>
  <si>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</si>
  <si>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</si>
  <si>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</si>
  <si>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</si>
  <si>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</si>
  <si>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</si>
  <si>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</si>
  <si>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</si>
  <si>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</si>
  <si>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</si>
  <si>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</si>
  <si>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</si>
  <si>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</si>
  <si>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</si>
  <si>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</si>
  <si>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</si>
  <si>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</si>
  <si>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</si>
  <si>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</si>
  <si>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</si>
  <si>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</si>
  <si>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</si>
  <si>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</si>
  <si>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</si>
  <si>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</si>
  <si>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</si>
  <si>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</si>
  <si>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</si>
  <si>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</si>
  <si>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</si>
  <si>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</si>
  <si>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</si>
  <si>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</si>
  <si>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</si>
  <si>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</si>
  <si>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</si>
  <si>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</si>
  <si>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</si>
  <si>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</si>
  <si>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</si>
  <si>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</si>
  <si>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</si>
  <si>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</si>
  <si>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</si>
  <si>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</si>
  <si>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</si>
  <si>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</si>
  <si>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</si>
  <si>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</si>
  <si>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</si>
  <si>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</si>
  <si>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</si>
  <si>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</si>
  <si>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</si>
  <si>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</si>
  <si>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</si>
  <si>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</si>
  <si>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</si>
  <si>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</si>
  <si>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</si>
  <si>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</si>
  <si>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</si>
  <si>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</si>
  <si>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</si>
  <si>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</si>
  <si>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</si>
  <si>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</si>
  <si>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</si>
  <si>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</si>
  <si>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</si>
  <si>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</si>
  <si>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</si>
  <si>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</si>
  <si>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</si>
  <si>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</si>
  <si>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</si>
  <si>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</si>
  <si>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</si>
  <si>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</si>
  <si>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</si>
  <si>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</si>
  <si>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</si>
  <si>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</si>
  <si>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</si>
  <si>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</si>
  <si>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</si>
  <si>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</si>
  <si>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</si>
  <si>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</si>
  <si>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</si>
  <si>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</si>
  <si>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</si>
  <si>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</si>
  <si>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</si>
  <si>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</si>
  <si>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</si>
  <si>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</si>
  <si>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</si>
  <si>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</si>
  <si>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</si>
  <si>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</si>
  <si>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</si>
  <si>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</si>
  <si>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</si>
  <si>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</si>
  <si>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</si>
  <si>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</si>
  <si>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</si>
  <si>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</si>
  <si>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</si>
  <si>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</si>
  <si>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</si>
  <si>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</si>
  <si>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</si>
  <si>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</si>
  <si>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</si>
  <si>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</si>
  <si>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</si>
  <si>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</si>
  <si>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</si>
  <si>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</si>
  <si>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</si>
  <si>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</si>
  <si>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</si>
  <si>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</si>
  <si>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</si>
  <si>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</si>
  <si>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</si>
  <si>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</si>
  <si>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</si>
  <si>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</si>
  <si>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</si>
  <si>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</si>
  <si>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</si>
  <si>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</si>
  <si>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</si>
  <si>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</si>
  <si>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</si>
  <si>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</si>
  <si>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</si>
  <si>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</si>
  <si>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</si>
  <si>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</si>
  <si>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</si>
  <si>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</si>
  <si>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</si>
  <si>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</si>
  <si>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</si>
  <si>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</si>
  <si>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</si>
  <si>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</si>
  <si>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</si>
  <si>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</si>
  <si>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</si>
  <si>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</si>
  <si>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</si>
  <si>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</si>
  <si>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</si>
  <si>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</si>
  <si>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</si>
  <si>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</si>
  <si>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</si>
  <si>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</si>
  <si>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</si>
  <si>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</si>
  <si>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</si>
  <si>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</si>
  <si>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</si>
  <si>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</si>
  <si>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</si>
  <si>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</si>
  <si>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</si>
  <si>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</si>
  <si>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</si>
  <si>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</si>
  <si>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</si>
  <si>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</si>
  <si>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</si>
  <si>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</si>
  <si>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</si>
  <si>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</si>
  <si>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</si>
  <si>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</si>
  <si>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</si>
  <si>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</si>
  <si>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</si>
  <si>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</si>
  <si>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</si>
  <si>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</si>
  <si>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</si>
  <si>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</si>
  <si>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</si>
  <si>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</si>
  <si>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</si>
  <si>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</si>
  <si>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</si>
  <si>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</si>
  <si>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</si>
  <si>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</si>
  <si>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</si>
  <si>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</si>
  <si>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</si>
  <si>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</si>
  <si>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</si>
  <si>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</si>
  <si>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</si>
  <si>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</si>
  <si>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</si>
  <si>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</si>
  <si>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</si>
  <si>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</si>
  <si>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</si>
  <si>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</si>
  <si>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</si>
  <si>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</si>
  <si>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</si>
  <si>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</si>
  <si>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</si>
  <si>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</si>
  <si>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</si>
  <si>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</si>
  <si>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</si>
  <si>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</si>
  <si>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</si>
  <si>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</si>
  <si>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</si>
  <si>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</si>
  <si>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</si>
  <si>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</si>
  <si>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</si>
  <si>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</si>
  <si>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</si>
  <si>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</si>
  <si>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</si>
  <si>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</si>
  <si>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</si>
  <si>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</si>
  <si>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</si>
  <si>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</si>
  <si>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</si>
  <si>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</si>
  <si>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</si>
  <si>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</si>
  <si>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</si>
  <si>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</si>
  <si>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</si>
  <si>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</si>
  <si>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</si>
  <si>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</si>
  <si>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</si>
  <si>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</si>
  <si>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</si>
  <si>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</si>
  <si>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</si>
  <si>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</si>
  <si>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</si>
  <si>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</si>
  <si>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</si>
  <si>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</si>
  <si>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</si>
  <si>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</si>
  <si>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</si>
  <si>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</si>
  <si>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</si>
  <si>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</si>
  <si>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</si>
  <si>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</si>
  <si>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</si>
  <si>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</si>
  <si>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</si>
  <si>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</si>
  <si>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</si>
  <si>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</si>
  <si>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</si>
  <si>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</si>
  <si>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</si>
  <si>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</si>
  <si>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</si>
  <si>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</si>
  <si>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</si>
  <si>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</si>
  <si>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</si>
  <si>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</si>
  <si>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</si>
  <si>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</si>
  <si>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</si>
  <si>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</si>
  <si>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</si>
  <si>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</si>
  <si>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</si>
  <si>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</si>
  <si>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</si>
  <si>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</si>
  <si>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</si>
  <si>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</si>
  <si>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</si>
  <si>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</si>
  <si>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</si>
  <si>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</si>
  <si>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</si>
  <si>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</si>
  <si>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</si>
  <si>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</si>
  <si>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</si>
  <si>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</si>
  <si>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</si>
  <si>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</si>
  <si>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</si>
  <si>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</si>
  <si>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</si>
  <si>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</si>
  <si>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</si>
  <si>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</si>
  <si>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</si>
  <si>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</si>
  <si>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</si>
  <si>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</si>
  <si>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</si>
  <si>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</si>
  <si>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</si>
  <si>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</si>
  <si>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</si>
  <si>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</si>
  <si>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</si>
  <si>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</si>
  <si>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</si>
  <si>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</si>
  <si>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</si>
  <si>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</si>
  <si>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</si>
  <si>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</si>
  <si>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</si>
  <si>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</si>
  <si>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</si>
  <si>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</si>
  <si>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</si>
  <si>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</si>
  <si>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</si>
  <si>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</si>
  <si>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</si>
  <si>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</si>
  <si>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</si>
  <si>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</si>
  <si>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</si>
  <si>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</si>
  <si>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</si>
  <si>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</si>
  <si>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</si>
  <si>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</si>
  <si>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</si>
  <si>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</si>
  <si>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</si>
  <si>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</si>
  <si>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</si>
  <si>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</si>
  <si>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</si>
  <si>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</si>
  <si>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</si>
  <si>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</si>
  <si>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</si>
  <si>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</si>
  <si>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</si>
  <si>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</si>
  <si>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</si>
  <si>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</si>
  <si>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</si>
  <si>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</si>
  <si>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</si>
  <si>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</si>
  <si>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</si>
  <si>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</si>
  <si>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</si>
  <si>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</si>
  <si>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</si>
  <si>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</si>
  <si>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</si>
  <si>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</si>
  <si>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</si>
  <si>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</si>
  <si>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</si>
  <si>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</si>
  <si>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</si>
  <si>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</si>
  <si>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</si>
  <si>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</si>
  <si>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</si>
  <si>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</si>
  <si>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</si>
  <si>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</si>
  <si>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</si>
  <si>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</si>
  <si>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</si>
  <si>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</si>
  <si>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</si>
  <si>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</si>
  <si>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</si>
  <si>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</si>
  <si>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</si>
  <si>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</si>
  <si>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</si>
  <si>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</si>
  <si>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</si>
  <si>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</si>
  <si>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</si>
  <si>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</si>
  <si>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</si>
  <si>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</si>
  <si>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</si>
  <si>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</si>
  <si>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</si>
  <si>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</si>
  <si>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</si>
  <si>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</si>
  <si>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</si>
  <si>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</si>
  <si>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</si>
  <si>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</si>
  <si>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</si>
  <si>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</si>
  <si>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</si>
  <si>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</si>
  <si>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</si>
  <si>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</si>
  <si>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</si>
  <si>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</si>
  <si>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</si>
  <si>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</si>
  <si>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</si>
  <si>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</si>
  <si>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</si>
  <si>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</si>
  <si>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</si>
  <si>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</si>
  <si>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</si>
  <si>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</si>
  <si>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</si>
  <si>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</si>
  <si>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</si>
  <si>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</si>
  <si>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</si>
  <si>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</si>
  <si>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</si>
  <si>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</si>
  <si>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</si>
  <si>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</si>
  <si>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</si>
  <si>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</si>
  <si>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</si>
  <si>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</si>
  <si>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</si>
  <si>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</si>
  <si>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</si>
  <si>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</si>
  <si>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</si>
  <si>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</si>
  <si>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</si>
  <si>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</si>
  <si>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</si>
  <si>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</si>
  <si>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</si>
  <si>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</si>
  <si>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</si>
  <si>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</si>
  <si>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</si>
  <si>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</si>
  <si>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</si>
  <si>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</si>
  <si>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</si>
  <si>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</si>
  <si>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</si>
  <si>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</si>
  <si>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</si>
  <si>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</si>
  <si>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</si>
  <si>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</si>
  <si>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</si>
  <si>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</si>
  <si>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</si>
  <si>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</si>
  <si>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</si>
  <si>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</si>
  <si>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</si>
  <si>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</si>
  <si>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</si>
  <si>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</si>
  <si>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</si>
  <si>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</si>
  <si>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</si>
  <si>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</si>
  <si>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</si>
  <si>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</si>
  <si>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</si>
  <si>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</si>
  <si>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</si>
  <si>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</si>
  <si>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</si>
  <si>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</si>
  <si>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</si>
  <si>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</si>
  <si>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</si>
  <si>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</si>
  <si>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</si>
  <si>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</si>
  <si>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</si>
  <si>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</si>
  <si>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</si>
  <si>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</si>
  <si>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</si>
  <si>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</si>
  <si>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</si>
  <si>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</si>
  <si>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</si>
  <si>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</si>
  <si>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</si>
  <si>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</si>
  <si>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</si>
  <si>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</si>
  <si>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</si>
  <si>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</si>
  <si>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</si>
  <si>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</si>
  <si>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</si>
  <si>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</si>
  <si>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</si>
  <si>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</si>
  <si>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</si>
  <si>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</si>
  <si>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</si>
  <si>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</si>
  <si>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</si>
  <si>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</si>
  <si>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</si>
  <si>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</si>
  <si>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</si>
  <si>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</si>
  <si>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</si>
  <si>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</si>
  <si>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</si>
  <si>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</si>
  <si>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</si>
  <si>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</si>
  <si>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</si>
  <si>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</si>
  <si>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</si>
  <si>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</si>
  <si>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</si>
  <si>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</si>
  <si>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</si>
  <si>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</si>
  <si>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</si>
  <si>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</si>
  <si>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</si>
  <si>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</si>
  <si>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</si>
  <si>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</si>
  <si>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</si>
  <si>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</si>
  <si>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</si>
  <si>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</si>
  <si>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</si>
  <si>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</si>
  <si>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</si>
  <si>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</si>
  <si>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</si>
  <si>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</si>
  <si>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</si>
  <si>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</si>
  <si>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</si>
  <si>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</si>
  <si>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</si>
  <si>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</si>
  <si>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</si>
  <si>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</si>
  <si>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</si>
  <si>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</si>
  <si>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</si>
  <si>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</si>
  <si>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</si>
  <si>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</si>
  <si>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</si>
  <si>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</si>
  <si>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</si>
  <si>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</si>
  <si>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</si>
  <si>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</si>
  <si>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</si>
  <si>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</si>
  <si>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</si>
  <si>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</si>
  <si>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</si>
  <si>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</si>
  <si>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</si>
  <si>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</si>
  <si>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</si>
  <si>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</si>
  <si>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</si>
  <si>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</si>
  <si>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</si>
  <si>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</si>
  <si>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</si>
  <si>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</si>
  <si>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</si>
  <si>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</si>
  <si>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</si>
  <si>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</si>
  <si>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</si>
  <si>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</si>
  <si>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</si>
  <si>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</si>
  <si>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</si>
  <si>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</si>
  <si>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</si>
  <si>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</si>
  <si>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</si>
  <si>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</si>
  <si>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</si>
  <si>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</si>
  <si>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</si>
  <si>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</si>
  <si>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</si>
  <si>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</si>
  <si>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</si>
  <si>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</si>
  <si>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</si>
  <si>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</si>
  <si>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</si>
  <si>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</si>
  <si>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</si>
  <si>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</si>
  <si>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</si>
  <si>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</si>
  <si>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</si>
  <si>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</si>
  <si>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</si>
  <si>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</si>
  <si>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</si>
  <si>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</si>
  <si>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</si>
  <si>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</si>
  <si>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</si>
  <si>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</si>
  <si>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</si>
  <si>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</si>
  <si>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</si>
  <si>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</si>
  <si>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</si>
  <si>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</si>
  <si>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</si>
  <si>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</si>
  <si>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</si>
  <si>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</si>
  <si>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</si>
  <si>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</si>
  <si>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</si>
  <si>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</si>
  <si>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</si>
  <si>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</si>
  <si>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</si>
  <si>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</si>
  <si>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</si>
  <si>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</si>
  <si>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</si>
  <si>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</si>
  <si>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</si>
  <si>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</si>
  <si>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</si>
  <si>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</si>
  <si>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</si>
  <si>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</si>
  <si>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</si>
  <si>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</si>
  <si>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</si>
  <si>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</si>
  <si>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</si>
  <si>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</si>
  <si>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</si>
  <si>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</si>
  <si>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</si>
  <si>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</si>
  <si>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</si>
  <si>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</si>
  <si>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</si>
  <si>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</si>
  <si>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</si>
  <si>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</si>
  <si>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</si>
  <si>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</si>
  <si>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</si>
  <si>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</si>
  <si>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</si>
  <si>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</si>
  <si>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</si>
  <si>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</si>
  <si>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</si>
  <si>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</si>
  <si>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</si>
  <si>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</si>
  <si>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</si>
  <si>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</si>
  <si>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</si>
  <si>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</si>
  <si>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</si>
  <si>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</si>
  <si>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</si>
  <si>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</si>
  <si>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</si>
  <si>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</si>
  <si>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</si>
  <si>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</si>
  <si>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</si>
  <si>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</si>
  <si>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</si>
  <si>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</si>
  <si>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</si>
  <si>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</si>
  <si>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</si>
  <si>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</si>
  <si>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</si>
  <si>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</si>
  <si>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</si>
  <si>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</si>
  <si>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</si>
  <si>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</si>
  <si>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</si>
  <si>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</si>
  <si>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</si>
  <si>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</si>
  <si>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</si>
  <si>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</si>
  <si>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</si>
  <si>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</si>
  <si>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</si>
  <si>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</si>
  <si>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</si>
  <si>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</si>
  <si>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</si>
  <si>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</si>
  <si>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</si>
  <si>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</si>
  <si>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</si>
  <si>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</si>
  <si>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</si>
  <si>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</si>
  <si>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</si>
  <si>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</si>
  <si>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</si>
  <si>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</si>
  <si>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</si>
  <si>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</si>
  <si>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</si>
  <si>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</si>
  <si>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</si>
  <si>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</si>
  <si>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</si>
  <si>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</si>
  <si>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</si>
  <si>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</si>
  <si>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</si>
  <si>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</si>
  <si>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</si>
  <si>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</si>
  <si>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</si>
  <si>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</si>
  <si>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</si>
  <si>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</si>
  <si>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</si>
  <si>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</si>
  <si>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</si>
  <si>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</si>
  <si>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</si>
  <si>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</si>
  <si>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</si>
  <si>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</si>
  <si>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</si>
  <si>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</si>
  <si>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</si>
  <si>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</si>
  <si>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</si>
  <si>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</si>
  <si>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</si>
  <si>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</si>
  <si>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</si>
  <si>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</si>
  <si>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</si>
  <si>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</si>
  <si>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</si>
  <si>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</si>
  <si>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</si>
  <si>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</si>
  <si>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</si>
  <si>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</si>
  <si>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</si>
  <si>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</si>
  <si>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</si>
  <si>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</si>
  <si>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</si>
  <si>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</si>
  <si>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</si>
  <si>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</si>
  <si>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</si>
  <si>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</si>
  <si>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</si>
  <si>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</si>
  <si>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</si>
  <si>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</si>
  <si>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</si>
  <si>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</si>
  <si>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</si>
  <si>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</si>
  <si>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</si>
  <si>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</si>
  <si>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</si>
  <si>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</si>
  <si>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</si>
  <si>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</si>
  <si>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</si>
  <si>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</si>
  <si>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</si>
  <si>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</si>
  <si>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</si>
  <si>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</si>
  <si>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</si>
  <si>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</si>
  <si>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</si>
  <si>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</si>
  <si>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</si>
  <si>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</si>
  <si>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</si>
  <si>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</si>
  <si>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</si>
  <si>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</si>
  <si>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</si>
  <si>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</si>
  <si>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</si>
  <si>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</si>
  <si>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</si>
  <si>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</si>
  <si>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</si>
  <si>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</si>
  <si>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</si>
  <si>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</si>
  <si>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</si>
  <si>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</si>
  <si>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</si>
  <si>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</si>
  <si>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</si>
  <si>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</si>
  <si>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</si>
  <si>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</si>
  <si>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</si>
  <si>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</si>
  <si>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</si>
  <si>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</si>
  <si>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</si>
  <si>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</si>
  <si>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</si>
  <si>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</si>
  <si>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</si>
  <si>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</si>
  <si>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</si>
  <si>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</si>
  <si>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</si>
  <si>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</si>
  <si>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</si>
  <si>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</si>
  <si>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</si>
  <si>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</si>
  <si>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</si>
  <si>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</si>
  <si>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</si>
  <si>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</si>
  <si>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</si>
  <si>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</si>
  <si>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</si>
  <si>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</si>
  <si>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</si>
  <si>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</si>
  <si>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</si>
  <si>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</si>
  <si>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</si>
  <si>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</si>
  <si>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</si>
  <si>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</si>
  <si>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</si>
  <si>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</si>
  <si>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</si>
  <si>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</si>
  <si>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</si>
  <si>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</si>
  <si>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</si>
  <si>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</si>
  <si>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</si>
  <si>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</si>
  <si>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</si>
  <si>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</si>
  <si>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</si>
  <si>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</si>
  <si>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</si>
  <si>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</si>
  <si>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</si>
  <si>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</si>
  <si>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</si>
  <si>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</si>
  <si>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</si>
  <si>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</si>
  <si>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</si>
  <si>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</si>
  <si>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</si>
  <si>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</si>
  <si>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</si>
  <si>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</si>
  <si>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</si>
  <si>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</si>
  <si>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</si>
  <si>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</si>
  <si>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</si>
  <si>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</si>
  <si>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</si>
  <si>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</si>
  <si>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</si>
  <si>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</si>
  <si>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</si>
  <si>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</si>
  <si>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</si>
  <si>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</si>
  <si>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</si>
  <si>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</si>
  <si>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</si>
  <si>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</si>
  <si>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</si>
  <si>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</si>
  <si>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</si>
  <si>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</si>
  <si>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</si>
  <si>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</si>
  <si>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</si>
  <si>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</si>
  <si>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</si>
  <si>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</si>
  <si>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</si>
  <si>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</si>
  <si>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</si>
  <si>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</si>
  <si>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</si>
  <si>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</si>
  <si>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</si>
  <si>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</si>
  <si>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</si>
  <si>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</si>
  <si>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</si>
  <si>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</si>
  <si>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</si>
  <si>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</si>
  <si>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</si>
  <si>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</si>
  <si>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</si>
  <si>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</si>
  <si>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</si>
  <si>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</si>
  <si>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</si>
  <si>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</si>
  <si>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</si>
  <si>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</si>
  <si>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</si>
  <si>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</si>
  <si>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</si>
  <si>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</si>
  <si>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</si>
  <si>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</si>
  <si>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</si>
  <si>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</si>
  <si>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</si>
  <si>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</si>
  <si>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</si>
  <si>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</si>
  <si>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</si>
  <si>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</si>
  <si>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</si>
  <si>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</si>
  <si>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</si>
  <si>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</si>
  <si>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</si>
  <si>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</si>
  <si>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</si>
  <si>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</si>
  <si>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</si>
  <si>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</si>
  <si>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</si>
  <si>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</si>
  <si>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</si>
  <si>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</si>
  <si>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</si>
  <si>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</si>
  <si>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</si>
  <si>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</si>
  <si>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</si>
  <si>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</si>
  <si>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</si>
  <si>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</si>
  <si>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</si>
  <si>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</si>
  <si>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</si>
  <si>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</si>
  <si>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</si>
  <si>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</si>
  <si>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</si>
  <si>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</si>
  <si>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</si>
  <si>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</si>
  <si>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</si>
  <si>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</si>
  <si>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</si>
  <si>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</si>
  <si>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</si>
  <si>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</si>
  <si>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</si>
  <si>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</si>
  <si>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</si>
  <si>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</si>
  <si>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</si>
  <si>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</si>
  <si>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</si>
  <si>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</si>
  <si>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</si>
  <si>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</si>
  <si>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</si>
  <si>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</si>
  <si>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</si>
  <si>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</si>
  <si>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</si>
  <si>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</si>
  <si>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</si>
  <si>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</si>
  <si>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</si>
  <si>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</si>
  <si>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</si>
  <si>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</si>
  <si>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</si>
  <si>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</si>
  <si>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</si>
  <si>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</si>
  <si>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</si>
  <si>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</si>
  <si>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</si>
  <si>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</si>
  <si>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</si>
  <si>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</si>
  <si>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</si>
  <si>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</si>
  <si>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</si>
  <si>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</si>
  <si>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</si>
  <si>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</si>
  <si>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</si>
  <si>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</si>
  <si>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</si>
  <si>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</si>
  <si>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</si>
  <si>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</si>
  <si>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</si>
  <si>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</si>
  <si>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</si>
  <si>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</si>
  <si>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</si>
  <si>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</si>
  <si>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</si>
  <si>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</si>
  <si>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</si>
  <si>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</si>
  <si>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</si>
  <si>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</si>
  <si>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</si>
  <si>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</si>
  <si>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</si>
  <si>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</si>
  <si>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</si>
  <si>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</si>
  <si>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</si>
  <si>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</si>
  <si>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</si>
  <si>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</si>
  <si>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</si>
  <si>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</si>
  <si>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</si>
  <si>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</si>
  <si>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</si>
  <si>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</si>
  <si>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</si>
  <si>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</si>
  <si>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</si>
  <si>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</si>
  <si>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</si>
  <si>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</si>
  <si>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</si>
  <si>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</si>
  <si>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</si>
  <si>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</si>
  <si>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</si>
  <si>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</si>
  <si>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</si>
  <si>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</si>
  <si>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</si>
  <si>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</si>
  <si>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</si>
  <si>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</si>
  <si>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</si>
  <si>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</si>
  <si>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</si>
  <si>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</si>
  <si>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</si>
  <si>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</si>
  <si>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</si>
  <si>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</si>
  <si>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</si>
  <si>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</si>
  <si>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</si>
  <si>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</si>
  <si>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</si>
  <si>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</si>
  <si>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</si>
  <si>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</si>
  <si>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</si>
  <si>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</si>
  <si>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</si>
  <si>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</si>
  <si>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</si>
  <si>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</si>
  <si>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</si>
  <si>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</si>
  <si>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</si>
  <si>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</si>
  <si>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</si>
  <si>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</si>
  <si>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</si>
  <si>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</si>
  <si>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</si>
  <si>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</si>
  <si>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</si>
  <si>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</si>
  <si>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</si>
  <si>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</si>
  <si>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</si>
  <si>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</si>
  <si>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</si>
  <si>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</si>
  <si>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</si>
  <si>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</si>
  <si>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</si>
  <si>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</si>
  <si>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</si>
  <si>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</si>
  <si>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</si>
  <si>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</si>
  <si>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</si>
  <si>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</si>
  <si>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</si>
  <si>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</si>
  <si>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</si>
  <si>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</si>
  <si>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</si>
  <si>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</si>
  <si>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</si>
  <si>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</si>
  <si>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</si>
  <si>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</si>
  <si>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</si>
  <si>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</si>
  <si>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</si>
  <si>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</si>
  <si>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</si>
  <si>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</si>
  <si>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</si>
  <si>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</si>
  <si>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</si>
  <si>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</si>
  <si>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</si>
  <si>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</si>
  <si>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</si>
  <si>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</si>
  <si>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</si>
  <si>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</si>
  <si>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</si>
  <si>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</si>
  <si>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</si>
  <si>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</si>
  <si>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</si>
  <si>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</si>
  <si>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</si>
  <si>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</si>
  <si>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</si>
  <si>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</si>
  <si>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</si>
  <si>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</si>
  <si>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</si>
  <si>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</si>
  <si>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</si>
  <si>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</si>
  <si>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</si>
  <si>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</si>
  <si>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</si>
  <si>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</si>
  <si>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</si>
  <si>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</si>
  <si>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</si>
  <si>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</si>
  <si>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</si>
  <si>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</si>
  <si>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</si>
  <si>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</si>
  <si>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</si>
  <si>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</si>
  <si>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</si>
  <si>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</si>
  <si>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</si>
  <si>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</si>
  <si>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</si>
  <si>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</si>
  <si>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</si>
  <si>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</si>
  <si>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</si>
  <si>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</si>
  <si>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</si>
  <si>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</si>
  <si>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</si>
  <si>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</si>
  <si>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</si>
  <si>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</si>
  <si>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</si>
  <si>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</si>
  <si>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</si>
  <si>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</si>
  <si>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</si>
  <si>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</si>
  <si>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</si>
  <si>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</si>
  <si>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</si>
  <si>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</si>
  <si>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</si>
  <si>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</si>
  <si>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</si>
  <si>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</si>
  <si>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</si>
  <si>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</si>
  <si>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</si>
  <si>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</si>
  <si>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</si>
  <si>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</si>
  <si>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</si>
  <si>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</si>
  <si>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</si>
  <si>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</si>
  <si>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</si>
  <si>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</si>
  <si>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</si>
  <si>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</si>
  <si>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</si>
  <si>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</si>
  <si>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</si>
  <si>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</si>
  <si>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</si>
  <si>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</si>
  <si>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</si>
  <si>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</si>
  <si>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</si>
  <si>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</si>
  <si>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</si>
  <si>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</si>
  <si>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</si>
  <si>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</si>
  <si>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</si>
  <si>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</si>
  <si>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</si>
  <si>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</si>
  <si>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</si>
  <si>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</si>
  <si>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</si>
  <si>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</si>
  <si>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</si>
  <si>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</si>
  <si>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</si>
  <si>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</si>
  <si>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</si>
  <si>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</si>
  <si>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</si>
  <si>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</si>
  <si>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</si>
  <si>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</si>
  <si>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</si>
  <si>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</si>
  <si>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</si>
  <si>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</si>
  <si>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</si>
  <si>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</si>
  <si>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</si>
  <si>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</si>
  <si>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</si>
  <si>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</si>
  <si>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</si>
  <si>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</si>
  <si>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</si>
  <si>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</si>
  <si>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</si>
  <si>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</si>
  <si>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</si>
  <si>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</si>
  <si>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</si>
  <si>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</si>
  <si>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</si>
  <si>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</si>
  <si>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</si>
  <si>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</si>
  <si>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</si>
  <si>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</si>
  <si>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</si>
  <si>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</si>
  <si>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</si>
  <si>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</si>
  <si>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</si>
  <si>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</si>
  <si>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</si>
  <si>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</si>
  <si>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</si>
  <si>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</si>
  <si>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</si>
  <si>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</si>
  <si>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</si>
  <si>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</si>
  <si>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</si>
  <si>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</si>
  <si>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</si>
  <si>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</si>
  <si>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</si>
  <si>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</si>
  <si>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</si>
  <si>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</si>
  <si>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</si>
  <si>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</si>
  <si>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</si>
  <si>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</si>
  <si>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</si>
  <si>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</si>
  <si>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</si>
  <si>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</si>
  <si>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</si>
  <si>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</si>
  <si>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</si>
  <si>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</si>
  <si>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</si>
  <si>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</si>
  <si>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</si>
  <si>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</si>
  <si>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</si>
  <si>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</si>
  <si>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</si>
  <si>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</si>
  <si>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</si>
  <si>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</si>
  <si>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</si>
  <si>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</si>
  <si>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</si>
  <si>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</si>
  <si>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</si>
  <si>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</si>
  <si>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</si>
  <si>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</si>
  <si>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</si>
  <si>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</si>
  <si>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</si>
  <si>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</si>
  <si>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</si>
  <si>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</si>
  <si>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</si>
  <si>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</si>
  <si>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</si>
  <si>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</si>
  <si>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</si>
  <si>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</si>
  <si>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</si>
  <si>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</si>
  <si>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</si>
  <si>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</si>
  <si>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</si>
  <si>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</si>
  <si>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</si>
  <si>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</si>
  <si>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</si>
  <si>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</si>
  <si>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</si>
  <si>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</si>
  <si>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</si>
  <si>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</si>
  <si>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</si>
  <si>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</si>
  <si>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</si>
  <si>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</si>
  <si>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</si>
  <si>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</si>
  <si>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</si>
  <si>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</si>
  <si>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</si>
  <si>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</si>
  <si>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</si>
  <si>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</si>
  <si>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</si>
  <si>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</si>
  <si>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</si>
  <si>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</si>
  <si>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</si>
  <si>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</si>
  <si>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</si>
  <si>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</si>
  <si>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</si>
  <si>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</si>
  <si>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</si>
  <si>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</si>
  <si>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</si>
  <si>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</si>
  <si>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</si>
  <si>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</si>
  <si>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</si>
  <si>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</si>
  <si>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</si>
  <si>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</si>
  <si>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</si>
  <si>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</si>
  <si>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</si>
  <si>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</si>
  <si>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</si>
  <si>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</si>
  <si>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</si>
  <si>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</si>
  <si>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</si>
  <si>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</si>
  <si>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</si>
  <si>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</si>
  <si>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</si>
  <si>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</si>
  <si>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</si>
  <si>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</si>
  <si>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</si>
  <si>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</si>
  <si>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</si>
  <si>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</si>
  <si>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</si>
  <si>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</si>
  <si>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</si>
  <si>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</si>
  <si>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</si>
  <si>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</si>
  <si>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</si>
  <si>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</si>
  <si>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</si>
  <si>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</si>
  <si>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</si>
  <si>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</si>
  <si>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</si>
  <si>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</si>
  <si>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</si>
  <si>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</si>
  <si>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</si>
  <si>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</si>
  <si>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</si>
  <si>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</si>
  <si>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</si>
  <si>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</si>
  <si>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</si>
  <si>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</si>
  <si>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</si>
  <si>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</si>
  <si>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</si>
  <si>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</si>
  <si>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</si>
  <si>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</si>
  <si>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</si>
  <si>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</si>
  <si>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</si>
  <si>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</si>
  <si>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</si>
  <si>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</si>
  <si>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</si>
  <si>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</si>
  <si>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</si>
  <si>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</si>
  <si>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</si>
  <si>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</si>
  <si>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</si>
  <si>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</si>
  <si>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</si>
  <si>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</si>
  <si>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</si>
  <si>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</si>
  <si>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</si>
  <si>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</si>
  <si>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</si>
  <si>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</si>
  <si>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</si>
  <si>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</si>
  <si>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</si>
  <si>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</si>
  <si>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</si>
  <si>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</si>
  <si>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</si>
  <si>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</si>
  <si>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</si>
  <si>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</si>
  <si>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</si>
  <si>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</si>
  <si>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</si>
  <si>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</si>
  <si>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</si>
  <si>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</si>
  <si>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</si>
  <si>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</si>
  <si>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</si>
  <si>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</si>
  <si>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</si>
  <si>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</si>
  <si>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</si>
  <si>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</si>
  <si>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</si>
  <si>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</si>
  <si>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</si>
  <si>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</si>
  <si>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</si>
  <si>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</si>
  <si>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</si>
  <si>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</si>
  <si>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</si>
  <si>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</si>
  <si>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</si>
  <si>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</si>
  <si>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</si>
  <si>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</si>
  <si>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</si>
  <si>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</si>
  <si>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</si>
  <si>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</si>
  <si>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</si>
  <si>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</si>
  <si>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</si>
  <si>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</si>
  <si>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</si>
  <si>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</si>
  <si>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</si>
  <si>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</si>
  <si>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</si>
  <si>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</si>
  <si>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</si>
  <si>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</si>
  <si>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</si>
  <si>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</si>
  <si>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</si>
  <si>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</si>
  <si>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</si>
  <si>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</si>
  <si>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</si>
  <si>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</si>
  <si>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</si>
  <si>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</si>
  <si>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</si>
  <si>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</si>
  <si>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</si>
  <si>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</si>
  <si>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</si>
  <si>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</si>
  <si>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</si>
  <si>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</si>
  <si>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</si>
  <si>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</si>
  <si>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</si>
  <si>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</si>
  <si>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</si>
  <si>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</si>
  <si>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</si>
  <si>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</si>
  <si>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</si>
  <si>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</si>
  <si>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</si>
  <si>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</si>
  <si>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</si>
  <si>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</si>
  <si>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</si>
  <si>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</si>
  <si>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</si>
  <si>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</si>
  <si>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</si>
  <si>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</si>
  <si>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</si>
  <si>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</si>
  <si>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</si>
  <si>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</si>
  <si>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</si>
  <si>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</si>
  <si>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</si>
  <si>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</si>
  <si>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</si>
  <si>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</si>
  <si>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</si>
  <si>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</si>
  <si>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</si>
  <si>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</si>
  <si>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</si>
  <si>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</si>
  <si>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</si>
  <si>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</si>
  <si>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</si>
  <si>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</si>
  <si>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</si>
  <si>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</si>
  <si>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</si>
  <si>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</si>
  <si>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</si>
  <si>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</si>
  <si>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</si>
  <si>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</si>
  <si>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</si>
  <si>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</si>
  <si>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</si>
  <si>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</si>
  <si>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</si>
  <si>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</si>
  <si>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</si>
  <si>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</si>
  <si>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</si>
  <si>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</si>
  <si>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</si>
  <si>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</si>
  <si>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</si>
  <si>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</si>
  <si>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</si>
  <si>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</si>
  <si>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</si>
  <si>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</si>
  <si>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</si>
  <si>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</si>
  <si>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</si>
  <si>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</si>
  <si>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</si>
  <si>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</si>
  <si>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</si>
  <si>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</si>
  <si>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</si>
  <si>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</si>
  <si>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</si>
  <si>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</si>
  <si>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</si>
  <si>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</si>
  <si>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</si>
  <si>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</si>
  <si>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</si>
  <si>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</si>
  <si>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</si>
  <si>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</si>
  <si>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</si>
  <si>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</si>
  <si>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</si>
  <si>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</si>
  <si>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</si>
  <si>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</si>
  <si>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</si>
  <si>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</si>
  <si>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</si>
  <si>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</si>
  <si>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</si>
  <si>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</si>
  <si>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</si>
  <si>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</si>
  <si>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</si>
  <si>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</si>
  <si>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</si>
  <si>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</si>
  <si>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</si>
  <si>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</si>
  <si>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</si>
  <si>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</si>
  <si>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</si>
  <si>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</si>
  <si>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</si>
  <si>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</si>
  <si>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</si>
  <si>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</si>
  <si>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</si>
  <si>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</si>
  <si>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</si>
  <si>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</si>
  <si>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</si>
  <si>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</si>
  <si>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</si>
  <si>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</si>
  <si>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</si>
  <si>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</si>
  <si>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</si>
  <si>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</si>
  <si>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</si>
  <si>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</si>
  <si>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</si>
  <si>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</si>
  <si>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</si>
  <si>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</si>
  <si>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</si>
  <si>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</si>
  <si>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</si>
  <si>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</si>
  <si>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</si>
  <si>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</si>
  <si>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</si>
  <si>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</si>
  <si>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</si>
  <si>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</si>
  <si>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</si>
  <si>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</si>
  <si>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</si>
  <si>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</si>
  <si>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</si>
  <si>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</si>
  <si>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</si>
  <si>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</si>
  <si>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</si>
  <si>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</si>
  <si>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</si>
  <si>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</si>
  <si>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</si>
  <si>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</si>
  <si>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</si>
  <si>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</si>
  <si>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</si>
  <si>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</si>
  <si>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</si>
  <si>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</si>
  <si>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</si>
  <si>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</si>
  <si>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</si>
  <si>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</si>
  <si>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</si>
  <si>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</si>
  <si>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</si>
  <si>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</si>
  <si>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</si>
  <si>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</si>
  <si>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</si>
  <si>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</si>
  <si>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</si>
  <si>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</si>
  <si>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</si>
  <si>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</si>
  <si>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</si>
  <si>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</si>
  <si>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</si>
  <si>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</si>
  <si>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</si>
  <si>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</si>
  <si>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</si>
  <si>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</si>
  <si>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</si>
  <si>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</si>
  <si>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</si>
  <si>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</si>
  <si>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</si>
  <si>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</si>
  <si>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</si>
  <si>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</si>
  <si>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</si>
  <si>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</si>
  <si>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</si>
  <si>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</si>
  <si>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</si>
  <si>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</si>
  <si>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</si>
  <si>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</si>
  <si>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</si>
  <si>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</si>
  <si>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</si>
  <si>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</si>
  <si>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</si>
  <si>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</si>
  <si>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</si>
  <si>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</si>
  <si>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</si>
  <si>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</si>
  <si>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</si>
  <si>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</si>
  <si>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</si>
  <si>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</si>
  <si>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</si>
  <si>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</si>
  <si>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</si>
  <si>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</si>
  <si>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</si>
  <si>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</si>
  <si>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</si>
  <si>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</si>
  <si>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</si>
  <si>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</si>
  <si>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</si>
  <si>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</si>
  <si>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</si>
  <si>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</si>
  <si>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</si>
  <si>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</si>
  <si>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</si>
  <si>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</si>
  <si>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</si>
  <si>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</si>
  <si>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</si>
  <si>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</si>
  <si>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</si>
  <si>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</si>
  <si>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</si>
  <si>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</si>
  <si>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</si>
  <si>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</si>
  <si>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</si>
  <si>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</si>
  <si>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</si>
  <si>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</si>
  <si>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</si>
  <si>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</si>
  <si>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</si>
  <si>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</si>
  <si>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</si>
  <si>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</si>
  <si>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</si>
  <si>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</si>
  <si>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</si>
  <si>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</si>
  <si>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</si>
  <si>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</si>
  <si>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</si>
  <si>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</si>
  <si>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</si>
  <si>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</si>
  <si>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</si>
  <si>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</si>
  <si>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</si>
  <si>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</si>
  <si>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</si>
  <si>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</si>
  <si>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</si>
  <si>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</si>
  <si>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</si>
  <si>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</si>
  <si>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</si>
  <si>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</si>
  <si>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</si>
  <si>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</si>
  <si>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</si>
  <si>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</si>
  <si>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</si>
  <si>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</si>
  <si>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</si>
  <si>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</si>
  <si>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</si>
  <si>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</si>
  <si>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</si>
  <si>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</si>
  <si>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</si>
  <si>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</si>
  <si>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</si>
  <si>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</si>
  <si>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</si>
  <si>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</si>
  <si>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</si>
  <si>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</si>
  <si>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</si>
  <si>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</si>
  <si>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</si>
  <si>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</si>
  <si>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</si>
  <si>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</si>
  <si>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</si>
  <si>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</si>
  <si>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</si>
  <si>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</si>
  <si>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</si>
  <si>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</si>
  <si>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</si>
  <si>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</si>
  <si>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</si>
  <si>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</si>
  <si>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</si>
  <si>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</si>
  <si>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</si>
  <si>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</si>
  <si>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</si>
  <si>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</si>
  <si>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</si>
  <si>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</si>
  <si>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</si>
  <si>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</si>
  <si>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</si>
  <si>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</si>
  <si>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</si>
  <si>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</si>
  <si>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</si>
  <si>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</si>
  <si>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</si>
  <si>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</si>
  <si>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</si>
  <si>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</si>
  <si>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</si>
  <si>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</si>
  <si>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</si>
  <si>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</si>
  <si>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</si>
  <si>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</si>
  <si>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</si>
  <si>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</si>
  <si>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</si>
  <si>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</si>
  <si>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</si>
  <si>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</si>
  <si>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</si>
  <si>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</si>
  <si>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</si>
  <si>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</si>
  <si>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</si>
  <si>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</si>
  <si>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</si>
  <si>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</si>
  <si>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</si>
  <si>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</si>
  <si>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</si>
  <si>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</si>
  <si>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</si>
  <si>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</si>
  <si>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</si>
  <si>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</si>
  <si>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</si>
  <si>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</si>
  <si>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</si>
  <si>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</si>
  <si>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</si>
  <si>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</si>
  <si>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</si>
  <si>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</si>
  <si>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</si>
  <si>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</si>
  <si>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</si>
  <si>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</si>
  <si>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</si>
  <si>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</si>
  <si>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</si>
  <si>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</si>
  <si>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</si>
  <si>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</si>
  <si>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</si>
  <si>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</si>
  <si>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</si>
  <si>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</si>
  <si>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</si>
  <si>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</si>
  <si>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</si>
  <si>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</si>
  <si>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</si>
  <si>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</si>
  <si>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</si>
  <si>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</si>
  <si>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</si>
  <si>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</si>
  <si>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</si>
  <si>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</si>
  <si>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</si>
  <si>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</si>
  <si>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</si>
  <si>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</si>
  <si>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</si>
  <si>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</si>
  <si>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</si>
  <si>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</si>
  <si>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</si>
  <si>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</si>
  <si>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</si>
  <si>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</si>
  <si>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</si>
  <si>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</si>
  <si>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</si>
  <si>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</si>
  <si>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</si>
  <si>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</si>
  <si>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</si>
  <si>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</si>
  <si>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</si>
  <si>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</si>
  <si>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</si>
  <si>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</si>
  <si>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</si>
  <si>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</si>
  <si>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</si>
  <si>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</si>
  <si>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</si>
  <si>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</si>
  <si>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</si>
  <si>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</si>
  <si>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</si>
  <si>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</si>
  <si>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</si>
  <si>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</si>
  <si>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</si>
  <si>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</si>
  <si>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</si>
  <si>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</si>
  <si>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</si>
  <si>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</si>
  <si>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</si>
  <si>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</si>
  <si>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</si>
  <si>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</si>
  <si>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</si>
  <si>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</si>
  <si>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</si>
  <si>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</si>
  <si>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</si>
  <si>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</si>
  <si>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</si>
  <si>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</si>
  <si>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</si>
  <si>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</si>
  <si>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</si>
  <si>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</si>
  <si>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</si>
  <si>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</si>
  <si>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</si>
  <si>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</si>
  <si>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</si>
  <si>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</si>
  <si>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</si>
  <si>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</si>
  <si>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</si>
  <si>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</si>
  <si>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</si>
  <si>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</si>
  <si>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</si>
  <si>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</si>
  <si>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</si>
  <si>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</si>
  <si>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</si>
  <si>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</si>
  <si>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</si>
  <si>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</si>
  <si>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</si>
  <si>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</si>
  <si>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</si>
  <si>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</si>
  <si>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</si>
  <si>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</si>
  <si>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</si>
  <si>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</si>
  <si>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</si>
  <si>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</si>
  <si>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</si>
  <si>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</si>
  <si>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</si>
  <si>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</si>
  <si>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</si>
  <si>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</si>
  <si>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</si>
  <si>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</si>
  <si>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</si>
  <si>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</si>
  <si>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</si>
  <si>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</si>
  <si>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</si>
  <si>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</si>
  <si>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</si>
  <si>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</si>
  <si>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</si>
  <si>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</si>
  <si>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</si>
  <si>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</si>
  <si>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</si>
  <si>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</si>
  <si>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</si>
  <si>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</si>
  <si>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</si>
  <si>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</si>
  <si>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</si>
  <si>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</si>
  <si>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</si>
  <si>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</si>
  <si>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</si>
  <si>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</si>
  <si>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</si>
  <si>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</si>
  <si>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</si>
  <si>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</si>
  <si>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</si>
  <si>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</si>
  <si>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</si>
  <si>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</si>
  <si>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</si>
  <si>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</si>
  <si>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</si>
  <si>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</si>
  <si>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</si>
  <si>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</si>
  <si>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</si>
  <si>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</si>
  <si>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</si>
  <si>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</si>
  <si>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</si>
  <si>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</si>
  <si>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</si>
  <si>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</si>
  <si>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</si>
  <si>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</si>
  <si>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</si>
  <si>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</si>
  <si>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</si>
  <si>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</si>
  <si>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</si>
  <si>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</si>
  <si>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</si>
  <si>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</si>
  <si>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</si>
  <si>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</si>
  <si>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</si>
  <si>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</si>
  <si>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</si>
  <si>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</si>
  <si>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</si>
  <si>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</si>
  <si>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</si>
  <si>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</si>
  <si>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</si>
  <si>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</si>
  <si>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</si>
  <si>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</si>
  <si>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</si>
  <si>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</si>
  <si>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</si>
  <si>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</si>
  <si>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</si>
  <si>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</si>
  <si>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</si>
  <si>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</si>
  <si>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</si>
  <si>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</si>
  <si>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</si>
  <si>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</si>
  <si>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</si>
  <si>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</si>
  <si>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</si>
  <si>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</si>
  <si>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</si>
  <si>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</si>
  <si>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</si>
  <si>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</si>
  <si>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</si>
  <si>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</si>
  <si>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</si>
  <si>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</si>
  <si>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</si>
  <si>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</si>
  <si>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</si>
  <si>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</si>
  <si>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</si>
  <si>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</si>
  <si>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</si>
  <si>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</si>
  <si>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</si>
  <si>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</si>
  <si>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</si>
  <si>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</si>
  <si>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</si>
  <si>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</si>
  <si>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</si>
  <si>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</si>
  <si>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</si>
  <si>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</si>
  <si>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</si>
  <si>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</si>
  <si>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</si>
  <si>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</si>
  <si>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</si>
  <si>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</si>
  <si>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</si>
  <si>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</si>
  <si>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</si>
  <si>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</si>
  <si>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</si>
  <si>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</si>
  <si>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</si>
  <si>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</si>
  <si>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</si>
  <si>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</si>
  <si>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</si>
  <si>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</si>
  <si>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</si>
  <si>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</si>
  <si>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</si>
  <si>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</si>
  <si>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</si>
  <si>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</si>
  <si>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</si>
  <si>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</si>
  <si>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</si>
  <si>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</si>
  <si>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</si>
  <si>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</si>
  <si>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</si>
  <si>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</si>
  <si>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</si>
  <si>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</si>
  <si>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</si>
  <si>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</si>
  <si>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</si>
  <si>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</si>
  <si>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</si>
  <si>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</si>
  <si>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</si>
  <si>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</si>
  <si>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</si>
  <si>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</si>
  <si>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</si>
  <si>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</si>
  <si>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</si>
  <si>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</si>
  <si>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</si>
  <si>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</si>
  <si>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</si>
  <si>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</si>
  <si>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</si>
  <si>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</si>
  <si>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</si>
  <si>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</si>
  <si>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</si>
  <si>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</si>
  <si>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</si>
  <si>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</si>
  <si>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</si>
  <si>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</si>
  <si>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</si>
  <si>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</si>
  <si>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</si>
  <si>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</si>
  <si>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</si>
  <si>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</si>
  <si>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</si>
  <si>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</si>
  <si>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</si>
  <si>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</si>
  <si>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</si>
  <si>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</si>
  <si>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</si>
  <si>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</si>
  <si>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</si>
  <si>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</si>
  <si>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</si>
  <si>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</si>
  <si>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</si>
  <si>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</si>
  <si>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</si>
  <si>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</si>
  <si>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</si>
  <si>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</si>
  <si>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</si>
  <si>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</si>
  <si>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</si>
  <si>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</si>
  <si>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</si>
  <si>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</si>
  <si>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</si>
  <si>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</si>
  <si>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</si>
  <si>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</si>
  <si>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</si>
  <si>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</si>
  <si>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</si>
  <si>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</si>
  <si>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</si>
  <si>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</si>
  <si>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</si>
  <si>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</si>
  <si>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</si>
  <si>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</si>
  <si>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</si>
  <si>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</si>
  <si>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</si>
  <si>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</si>
  <si>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</si>
  <si>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</si>
  <si>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</si>
  <si>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</si>
  <si>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</si>
  <si>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</si>
  <si>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</si>
  <si>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</si>
  <si>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</si>
  <si>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</si>
  <si>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</si>
  <si>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</si>
  <si>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</si>
  <si>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</si>
  <si>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</si>
  <si>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</si>
  <si>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</si>
  <si>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</si>
  <si>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</si>
  <si>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</si>
  <si>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</si>
  <si>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</si>
  <si>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</si>
  <si>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</si>
  <si>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</si>
  <si>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</si>
  <si>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</si>
  <si>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</si>
  <si>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</si>
  <si>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</si>
  <si>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</si>
  <si>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</si>
  <si>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</si>
  <si>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</si>
  <si>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</si>
  <si>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</si>
  <si>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</si>
  <si>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</si>
  <si>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</si>
  <si>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</si>
  <si>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</si>
  <si>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</si>
  <si>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</si>
  <si>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</si>
  <si>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</si>
  <si>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</si>
  <si>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</si>
  <si>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</si>
  <si>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</si>
  <si>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</si>
  <si>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</si>
  <si>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</si>
  <si>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</si>
  <si>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</si>
  <si>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</si>
  <si>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</si>
  <si>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</si>
  <si>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</si>
  <si>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</si>
  <si>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</si>
  <si>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</si>
  <si>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</si>
  <si>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</si>
  <si>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</si>
  <si>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</si>
  <si>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</si>
  <si>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</si>
  <si>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</si>
  <si>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</si>
  <si>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</si>
  <si>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</si>
  <si>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</si>
  <si>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</si>
  <si>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</si>
  <si>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</si>
  <si>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</si>
  <si>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</si>
  <si>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</si>
  <si>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</si>
  <si>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</si>
  <si>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</si>
  <si>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</si>
  <si>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</si>
  <si>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</si>
  <si>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</si>
  <si>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</si>
  <si>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</si>
  <si>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</si>
  <si>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</si>
  <si>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</si>
  <si>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</si>
  <si>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</si>
  <si>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</si>
  <si>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</si>
  <si>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</si>
  <si>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</si>
  <si>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</si>
  <si>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</si>
  <si>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</si>
  <si>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</si>
  <si>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</si>
  <si>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</si>
  <si>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</si>
  <si>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</si>
  <si>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</si>
  <si>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</si>
  <si>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</si>
  <si>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</si>
  <si>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</si>
  <si>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</si>
  <si>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</si>
  <si>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</si>
  <si>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</si>
  <si>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</si>
  <si>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</si>
  <si>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</si>
  <si>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</si>
  <si>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</si>
  <si>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</si>
  <si>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</si>
  <si>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</si>
  <si>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</si>
  <si>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</si>
  <si>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</si>
  <si>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</si>
  <si>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</si>
  <si>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</si>
  <si>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</si>
  <si>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</si>
  <si>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</si>
  <si>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</si>
  <si>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</si>
  <si>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</si>
  <si>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</si>
  <si>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</si>
  <si>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</si>
  <si>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</si>
  <si>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</si>
  <si>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</si>
  <si>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</si>
  <si>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</si>
  <si>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</si>
  <si>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</si>
  <si>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</si>
  <si>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</si>
  <si>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</si>
  <si>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</si>
  <si>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</si>
  <si>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</si>
  <si>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</si>
  <si>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</si>
  <si>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</si>
  <si>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</si>
  <si>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</si>
  <si>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</si>
  <si>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</si>
  <si>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</si>
  <si>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</si>
  <si>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</si>
  <si>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</si>
  <si>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</si>
  <si>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</si>
  <si>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</si>
  <si>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</si>
  <si>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</si>
  <si>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</si>
  <si>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</si>
  <si>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</si>
  <si>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</si>
  <si>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</si>
  <si>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</si>
  <si>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</si>
  <si>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</si>
  <si>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</si>
  <si>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</si>
  <si>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</si>
  <si>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</si>
  <si>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</si>
  <si>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</si>
  <si>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</si>
  <si>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</si>
  <si>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</si>
  <si>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</si>
  <si>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</si>
  <si>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</si>
  <si>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</si>
  <si>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</si>
  <si>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</si>
  <si>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</si>
  <si>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</si>
  <si>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</si>
  <si>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</si>
  <si>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</si>
  <si>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</si>
  <si>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</si>
  <si>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</si>
  <si>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</si>
  <si>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</si>
  <si>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</si>
  <si>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</si>
  <si>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</si>
  <si>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</si>
  <si>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</si>
  <si>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</si>
  <si>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</si>
  <si>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</si>
  <si>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</si>
  <si>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</si>
  <si>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</si>
  <si>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</si>
  <si>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</si>
  <si>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</si>
  <si>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</si>
  <si>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</si>
  <si>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</si>
  <si>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</si>
  <si>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</si>
  <si>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</si>
  <si>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</si>
  <si>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</si>
  <si>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</si>
  <si>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</si>
  <si>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</si>
  <si>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</si>
  <si>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</si>
  <si>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</si>
  <si>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</si>
  <si>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</si>
  <si>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</si>
  <si>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</si>
  <si>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</si>
  <si>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</si>
  <si>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</si>
  <si>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</si>
  <si>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</si>
  <si>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</si>
  <si>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</si>
  <si>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</si>
  <si>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</si>
  <si>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</si>
  <si>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</si>
  <si>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</si>
  <si>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</si>
  <si>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</si>
  <si>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</si>
  <si>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</si>
  <si>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</si>
  <si>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</si>
  <si>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</si>
  <si>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</si>
  <si>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</si>
  <si>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</si>
  <si>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</si>
  <si>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</si>
  <si>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</si>
  <si>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</si>
  <si>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</si>
  <si>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</si>
  <si>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</si>
  <si>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</si>
  <si>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</si>
  <si>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</si>
  <si>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</si>
  <si>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</si>
  <si>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</si>
  <si>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</si>
  <si>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</si>
  <si>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</si>
  <si>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</si>
  <si>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</si>
  <si>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</si>
  <si>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</si>
  <si>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</si>
  <si>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</si>
  <si>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</si>
  <si>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</si>
  <si>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</si>
  <si>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</si>
  <si>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</si>
  <si>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</si>
  <si>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</si>
  <si>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</si>
  <si>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</si>
  <si>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</si>
  <si>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</si>
  <si>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</si>
  <si>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</si>
  <si>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</si>
  <si>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</si>
  <si>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</si>
  <si>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</si>
  <si>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</si>
  <si>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</si>
  <si>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</si>
  <si>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</si>
  <si>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</si>
  <si>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</si>
  <si>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</si>
  <si>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</si>
  <si>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</si>
  <si>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</si>
  <si>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</si>
  <si>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</si>
  <si>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</si>
  <si>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</si>
  <si>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</si>
  <si>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</si>
  <si>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</si>
  <si>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</si>
  <si>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</si>
  <si>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</si>
  <si>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</si>
  <si>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</si>
  <si>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</si>
  <si>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</si>
  <si>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</si>
  <si>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</si>
  <si>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</si>
  <si>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</si>
  <si>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</si>
  <si>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</si>
  <si>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</si>
  <si>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</si>
  <si>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</si>
  <si>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</si>
  <si>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</si>
  <si>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</si>
  <si>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</si>
  <si>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</si>
  <si>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</si>
  <si>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</si>
  <si>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</si>
  <si>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</si>
  <si>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</si>
  <si>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</si>
  <si>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</si>
  <si>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</si>
  <si>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</si>
  <si>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</si>
  <si>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</si>
  <si>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</si>
  <si>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</si>
  <si>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</si>
  <si>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</si>
  <si>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</si>
  <si>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</si>
  <si>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</si>
  <si>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</si>
  <si>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</si>
  <si>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</si>
  <si>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</si>
  <si>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</si>
  <si>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</si>
  <si>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</si>
  <si>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</si>
  <si>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</si>
  <si>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</si>
  <si>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</si>
  <si>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</si>
  <si>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</si>
  <si>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</si>
  <si>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</si>
  <si>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</si>
  <si>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</si>
  <si>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</si>
  <si>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</si>
  <si>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</si>
  <si>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</si>
  <si>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</si>
  <si>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</si>
  <si>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</si>
  <si>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</si>
  <si>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</si>
  <si>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</si>
  <si>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</si>
  <si>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</si>
  <si>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</si>
  <si>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</si>
  <si>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</si>
  <si>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</si>
  <si>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</si>
  <si>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</si>
  <si>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</si>
  <si>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</si>
  <si>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</si>
  <si>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</si>
  <si>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</si>
  <si>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</si>
  <si>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</si>
  <si>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</si>
  <si>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</si>
  <si>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</si>
  <si>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</si>
  <si>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</si>
  <si>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</si>
  <si>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</si>
  <si>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</si>
  <si>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</si>
  <si>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</si>
  <si>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</si>
  <si>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</si>
  <si>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</si>
  <si>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</si>
  <si>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</si>
  <si>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</si>
  <si>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</si>
  <si>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</si>
  <si>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</si>
  <si>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</si>
  <si>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</si>
  <si>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</si>
  <si>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</si>
  <si>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</si>
  <si>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</si>
  <si>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</si>
  <si>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</si>
  <si>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</si>
  <si>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</si>
  <si>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</si>
  <si>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</si>
  <si>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</si>
  <si>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</si>
  <si>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</si>
  <si>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</si>
  <si>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</si>
  <si>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</si>
  <si>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</si>
  <si>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</si>
  <si>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</si>
  <si>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</si>
  <si>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</si>
  <si>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</si>
  <si>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</si>
  <si>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</si>
  <si>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</si>
  <si>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</si>
  <si>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</si>
  <si>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</si>
  <si>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</si>
  <si>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</si>
  <si>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</si>
  <si>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</si>
  <si>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</si>
  <si>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</si>
  <si>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</si>
  <si>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</si>
  <si>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</si>
  <si>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</si>
  <si>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</si>
  <si>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</si>
  <si>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</si>
  <si>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</si>
  <si>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</si>
  <si>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</si>
  <si>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</si>
  <si>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</si>
  <si>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</si>
  <si>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</si>
  <si>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</si>
  <si>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</si>
  <si>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</si>
  <si>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</si>
  <si>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</si>
  <si>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</si>
  <si>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</si>
  <si>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</si>
  <si>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</si>
  <si>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</si>
  <si>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</si>
  <si>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</si>
  <si>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</si>
  <si>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</si>
  <si>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</si>
  <si>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</si>
  <si>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</si>
  <si>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</si>
  <si>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</si>
  <si>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</si>
  <si>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</si>
  <si>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</si>
  <si>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</si>
  <si>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</si>
  <si>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</si>
  <si>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</si>
  <si>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</si>
  <si>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</si>
  <si>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</si>
  <si>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</si>
  <si>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</si>
  <si>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</si>
  <si>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</si>
  <si>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</si>
  <si>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</si>
  <si>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</si>
  <si>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</si>
  <si>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</si>
  <si>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</si>
  <si>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</si>
  <si>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</si>
  <si>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</si>
  <si>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</si>
  <si>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</si>
  <si>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</si>
  <si>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</si>
  <si>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</si>
  <si>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</si>
  <si>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</si>
  <si>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</si>
  <si>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</si>
  <si>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</si>
  <si>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</si>
  <si>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</si>
  <si>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</si>
  <si>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</si>
  <si>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</si>
  <si>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</si>
  <si>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</si>
  <si>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</si>
  <si>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</si>
  <si>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</si>
  <si>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</si>
  <si>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</si>
  <si>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</si>
  <si>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</si>
  <si>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</si>
  <si>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</si>
  <si>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</si>
  <si>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</si>
  <si>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</si>
  <si>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</si>
  <si>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</si>
  <si>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</si>
  <si>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</si>
  <si>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</si>
  <si>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</si>
  <si>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</si>
  <si>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</si>
  <si>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</si>
  <si>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</si>
  <si>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</si>
  <si>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</si>
  <si>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</si>
  <si>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</si>
  <si>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</si>
  <si>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</si>
  <si>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</si>
  <si>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</si>
  <si>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</si>
  <si>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</si>
  <si>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</si>
  <si>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</si>
  <si>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</si>
  <si>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</si>
  <si>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</si>
  <si>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</si>
  <si>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</si>
  <si>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</si>
  <si>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</si>
  <si>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</si>
  <si>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</si>
  <si>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</si>
  <si>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</si>
  <si>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</si>
  <si>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</si>
  <si>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</si>
  <si>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</si>
  <si>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</si>
  <si>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</si>
  <si>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</si>
  <si>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</si>
  <si>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</si>
  <si>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</si>
  <si>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</si>
  <si>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</si>
  <si>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</si>
  <si>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</si>
  <si>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</si>
  <si>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</si>
  <si>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</si>
  <si>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</si>
  <si>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</si>
  <si>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</si>
  <si>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</si>
  <si>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</si>
  <si>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</si>
  <si>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</si>
  <si>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</si>
  <si>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</si>
  <si>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</si>
  <si>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</si>
  <si>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</si>
  <si>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</si>
  <si>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</si>
  <si>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</si>
  <si>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</si>
  <si>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</si>
  <si>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</si>
  <si>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</si>
  <si>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</si>
  <si>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</si>
  <si>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</si>
  <si>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</si>
  <si>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</si>
  <si>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</si>
  <si>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</si>
  <si>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</si>
  <si>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</si>
  <si>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</si>
  <si>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</si>
  <si>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</si>
  <si>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</si>
  <si>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</si>
  <si>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</si>
  <si>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</si>
  <si>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</si>
  <si>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</si>
  <si>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</si>
  <si>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</si>
  <si>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</si>
  <si>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</si>
  <si>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</si>
  <si>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</si>
  <si>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</si>
  <si>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</si>
  <si>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</si>
  <si>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</si>
  <si>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</si>
  <si>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</si>
  <si>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</si>
  <si>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</si>
  <si>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</si>
  <si>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</si>
  <si>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</si>
  <si>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</si>
  <si>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</si>
  <si>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</si>
  <si>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</si>
  <si>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</si>
  <si>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</si>
  <si>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</si>
  <si>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</si>
  <si>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</si>
  <si>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</si>
  <si>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</si>
  <si>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</si>
  <si>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</si>
  <si>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</si>
  <si>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</si>
  <si>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</si>
  <si>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</si>
  <si>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</si>
  <si>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</si>
  <si>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</si>
  <si>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</si>
  <si>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</si>
  <si>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</si>
  <si>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</si>
  <si>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</si>
  <si>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</si>
  <si>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</si>
  <si>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</si>
  <si>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</si>
  <si>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</si>
  <si>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</si>
  <si>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</si>
  <si>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</si>
  <si>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</si>
  <si>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</si>
  <si>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</si>
  <si>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</si>
  <si>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</si>
  <si>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</si>
  <si>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</si>
  <si>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</si>
  <si>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</si>
  <si>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</si>
  <si>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</si>
  <si>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</si>
  <si>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</si>
  <si>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</si>
  <si>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</si>
  <si>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</si>
  <si>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</si>
  <si>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</si>
  <si>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</si>
  <si>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</si>
  <si>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</si>
  <si>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</si>
  <si>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</si>
  <si>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</si>
  <si>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</si>
  <si>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</si>
  <si>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</si>
  <si>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</si>
  <si>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</si>
  <si>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</si>
  <si>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</si>
  <si>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</si>
  <si>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</si>
  <si>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</si>
  <si>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</si>
  <si>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</si>
  <si>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</si>
  <si>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</si>
  <si>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</si>
  <si>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</si>
  <si>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</si>
  <si>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</si>
  <si>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</si>
  <si>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</si>
  <si>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</si>
  <si>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</si>
  <si>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</si>
  <si>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</si>
  <si>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</si>
  <si>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</si>
  <si>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</si>
  <si>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</si>
  <si>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</si>
  <si>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</si>
  <si>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</si>
  <si>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</si>
  <si>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</si>
  <si>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</si>
  <si>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</si>
  <si>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</si>
  <si>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</si>
  <si>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</si>
  <si>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</si>
  <si>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</si>
  <si>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</si>
  <si>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</si>
  <si>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</si>
  <si>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</si>
  <si>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</si>
  <si>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</si>
  <si>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</si>
  <si>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</si>
  <si>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</si>
  <si>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</si>
  <si>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</si>
  <si>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</si>
  <si>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</si>
  <si>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</si>
  <si>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</si>
  <si>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</si>
  <si>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</si>
  <si>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</si>
  <si>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</si>
  <si>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</si>
  <si>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</si>
  <si>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</si>
  <si>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</si>
  <si>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</si>
  <si>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</si>
  <si>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</si>
  <si>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</si>
  <si>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</si>
  <si>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</si>
  <si>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</si>
  <si>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</si>
  <si>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</si>
  <si>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</si>
  <si>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</si>
  <si>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</si>
  <si>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</si>
  <si>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</si>
  <si>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</si>
  <si>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</si>
  <si>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</si>
  <si>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</si>
  <si>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</si>
  <si>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</si>
  <si>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</si>
  <si>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</si>
  <si>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</si>
  <si>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</si>
  <si>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</si>
  <si>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</si>
  <si>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</si>
  <si>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</si>
  <si>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</si>
  <si>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</si>
  <si>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</si>
  <si>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</si>
  <si>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</si>
  <si>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</si>
  <si>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</si>
  <si>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</si>
  <si>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</si>
  <si>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</si>
  <si>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</si>
  <si>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</si>
  <si>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</si>
  <si>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</si>
  <si>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</si>
  <si>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</si>
  <si>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</si>
  <si>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</si>
  <si>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</si>
  <si>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</si>
  <si>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</si>
  <si>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</si>
  <si>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</si>
  <si>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</si>
  <si>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</si>
  <si>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</si>
  <si>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</si>
  <si>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</si>
  <si>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</si>
  <si>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</si>
  <si>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</si>
  <si>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</si>
  <si>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</si>
  <si>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</si>
  <si>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</si>
  <si>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</si>
  <si>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</si>
  <si>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</si>
  <si>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</si>
  <si>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</si>
  <si>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</si>
  <si>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</si>
  <si>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</si>
  <si>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</si>
  <si>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</si>
  <si>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</si>
  <si>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</si>
  <si>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</si>
  <si>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</si>
  <si>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</si>
  <si>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</si>
  <si>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</si>
  <si>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</si>
  <si>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</si>
  <si>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</si>
  <si>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</si>
  <si>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</si>
  <si>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</si>
  <si>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</si>
  <si>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</si>
  <si>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</si>
  <si>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</si>
  <si>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</si>
  <si>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</si>
  <si>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</si>
  <si>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</si>
  <si>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</si>
  <si>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</si>
  <si>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</si>
  <si>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</si>
  <si>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</si>
  <si>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</si>
  <si>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</si>
  <si>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</si>
  <si>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</si>
  <si>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</si>
  <si>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</si>
  <si>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</si>
  <si>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</si>
  <si>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</si>
  <si>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</si>
  <si>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</si>
  <si>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</si>
  <si>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</si>
  <si>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</si>
  <si>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</si>
  <si>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</si>
  <si>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</si>
  <si>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</si>
  <si>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</si>
  <si>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</si>
  <si>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</si>
  <si>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</si>
  <si>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</si>
  <si>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</si>
  <si>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</si>
  <si>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</si>
  <si>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</si>
  <si>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</si>
  <si>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</si>
  <si>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</si>
  <si>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</si>
  <si>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</si>
  <si>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</si>
  <si>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</si>
  <si>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</si>
  <si>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</si>
  <si>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</si>
  <si>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</si>
  <si>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</si>
  <si>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</si>
  <si>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</si>
  <si>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</si>
  <si>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</si>
  <si>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</si>
  <si>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</si>
  <si>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</si>
  <si>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</si>
  <si>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</si>
  <si>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</si>
  <si>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</si>
  <si>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</si>
  <si>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</si>
  <si>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</si>
  <si>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</si>
  <si>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</si>
  <si>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</si>
  <si>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</si>
  <si>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</si>
  <si>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</si>
  <si>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</si>
  <si>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</si>
  <si>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</si>
  <si>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</si>
  <si>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</si>
  <si>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</si>
  <si>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</si>
  <si>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</si>
  <si>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</si>
  <si>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</si>
  <si>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</si>
  <si>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</si>
  <si>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</si>
  <si>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</si>
  <si>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</si>
  <si>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</si>
  <si>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</si>
  <si>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</si>
  <si>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</si>
  <si>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</si>
  <si>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</si>
  <si>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</si>
  <si>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</si>
  <si>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</si>
  <si>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</si>
  <si>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</si>
  <si>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</si>
  <si>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</si>
  <si>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</si>
  <si>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</si>
  <si>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</si>
  <si>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</si>
  <si>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</si>
  <si>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</si>
  <si>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</si>
  <si>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</si>
  <si>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</si>
  <si>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</si>
  <si>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</si>
  <si>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</si>
  <si>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</si>
  <si>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</si>
  <si>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</si>
  <si>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</si>
  <si>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</si>
  <si>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</si>
  <si>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</si>
  <si>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</si>
  <si>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</si>
  <si>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</si>
  <si>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</si>
  <si>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</si>
  <si>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</si>
  <si>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</si>
  <si>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</si>
  <si>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</si>
  <si>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</si>
  <si>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</si>
  <si>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</si>
  <si>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</si>
  <si>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</si>
  <si>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</si>
  <si>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</si>
  <si>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</si>
  <si>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</si>
  <si>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</si>
  <si>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</si>
  <si>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</si>
  <si>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</si>
  <si>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</si>
  <si>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</si>
  <si>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</si>
  <si>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</si>
  <si>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</si>
  <si>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</si>
  <si>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</si>
  <si>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</si>
  <si>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</si>
  <si>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</si>
  <si>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</si>
  <si>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</si>
  <si>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</si>
  <si>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</si>
  <si>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</si>
  <si>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</si>
  <si>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</si>
  <si>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</si>
  <si>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</si>
  <si>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</si>
  <si>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</si>
  <si>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</si>
  <si>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</si>
  <si>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</si>
  <si>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</si>
  <si>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</si>
  <si>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</si>
  <si>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</si>
  <si>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</si>
  <si>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</si>
  <si>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</si>
  <si>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</si>
  <si>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</si>
  <si>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</si>
  <si>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</si>
  <si>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</si>
  <si>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</si>
  <si>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</si>
  <si>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</si>
  <si>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</si>
  <si>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</si>
  <si>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</si>
  <si>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</si>
  <si>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</si>
  <si>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</si>
  <si>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</si>
  <si>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</si>
  <si>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</si>
  <si>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</si>
  <si>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</si>
  <si>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</si>
  <si>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</si>
  <si>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</si>
  <si>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</si>
  <si>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</si>
  <si>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</si>
  <si>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</si>
  <si>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</si>
  <si>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</si>
  <si>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</si>
  <si>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</si>
  <si>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</si>
  <si>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</si>
  <si>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</si>
  <si>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</si>
  <si>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</si>
  <si>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</si>
  <si>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</si>
  <si>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</si>
  <si>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</si>
  <si>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</si>
  <si>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</si>
  <si>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</si>
  <si>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</si>
  <si>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</si>
  <si>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</si>
  <si>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</si>
  <si>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</si>
  <si>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</si>
  <si>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</si>
  <si>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</si>
  <si>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</si>
  <si>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</si>
  <si>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</si>
  <si>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</si>
  <si>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</si>
  <si>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</si>
  <si>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</si>
  <si>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</si>
  <si>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</si>
  <si>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</si>
  <si>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</si>
  <si>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</si>
  <si>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</si>
  <si>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</si>
  <si>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</si>
  <si>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</si>
  <si>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</si>
  <si>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</si>
  <si>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</si>
  <si>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</si>
  <si>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</si>
  <si>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</si>
  <si>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</si>
  <si>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</si>
  <si>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</si>
  <si>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</si>
  <si>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</si>
  <si>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</si>
  <si>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</si>
  <si>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</si>
  <si>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</si>
  <si>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</si>
  <si>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</si>
  <si>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</si>
  <si>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</si>
  <si>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</si>
  <si>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</si>
  <si>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</si>
  <si>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</si>
  <si>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</si>
  <si>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</si>
  <si>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</si>
  <si>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</si>
  <si>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</si>
  <si>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</si>
  <si>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</si>
  <si>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</si>
  <si>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</si>
  <si>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</si>
  <si>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</si>
  <si>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</si>
  <si>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</si>
  <si>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</si>
  <si>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</si>
  <si>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</si>
  <si>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</si>
  <si>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</si>
  <si>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</si>
  <si>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</si>
  <si>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</si>
  <si>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</si>
  <si>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</si>
  <si>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</si>
  <si>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</si>
  <si>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</si>
  <si>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</si>
  <si>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</si>
  <si>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</si>
  <si>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</si>
  <si>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</si>
  <si>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</si>
  <si>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</si>
  <si>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</si>
  <si>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</si>
  <si>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</si>
  <si>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</si>
  <si>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</si>
  <si>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</si>
  <si>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</si>
  <si>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</si>
  <si>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</si>
  <si>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</si>
  <si>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</si>
  <si>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</si>
  <si>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</si>
  <si>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</si>
  <si>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</si>
  <si>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</si>
  <si>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</si>
  <si>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</si>
  <si>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</si>
  <si>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</si>
  <si>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</si>
  <si>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</si>
  <si>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</si>
  <si>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</si>
  <si>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</si>
  <si>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</si>
  <si>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</si>
  <si>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</si>
  <si>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</si>
  <si>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</si>
  <si>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</si>
  <si>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</si>
  <si>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</si>
  <si>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</si>
  <si>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</si>
  <si>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</si>
  <si>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</si>
  <si>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</si>
  <si>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</si>
  <si>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</si>
  <si>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</si>
  <si>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</si>
  <si>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</si>
  <si>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</si>
  <si>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</si>
  <si>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</si>
  <si>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</si>
  <si>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</si>
  <si>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</si>
  <si>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</si>
  <si>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</si>
  <si>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</si>
  <si>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</si>
  <si>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</si>
  <si>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</si>
  <si>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</si>
  <si>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</si>
  <si>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</si>
  <si>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</si>
  <si>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</si>
  <si>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</si>
  <si>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</si>
  <si>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</si>
  <si>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</si>
  <si>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</si>
  <si>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</si>
  <si>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</si>
  <si>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</si>
  <si>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</si>
  <si>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</si>
  <si>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</si>
  <si>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</si>
  <si>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</si>
  <si>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</si>
  <si>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</si>
  <si>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</si>
  <si>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</si>
  <si>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</si>
  <si>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</si>
  <si>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</si>
  <si>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</si>
  <si>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</si>
  <si>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</si>
  <si>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</si>
  <si>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</si>
  <si>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</si>
  <si>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</si>
  <si>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</si>
  <si>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</si>
  <si>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</si>
  <si>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</si>
  <si>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</si>
  <si>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</si>
  <si>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</si>
  <si>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</si>
  <si>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</si>
  <si>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</si>
  <si>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</si>
  <si>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</si>
  <si>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</si>
  <si>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</si>
  <si>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</si>
  <si>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</si>
  <si>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</si>
  <si>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</si>
  <si>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</si>
  <si>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</si>
  <si>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</si>
  <si>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</si>
  <si>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</si>
  <si>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</si>
  <si>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</si>
  <si>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</si>
  <si>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</si>
  <si>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</si>
  <si>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</si>
  <si>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</si>
  <si>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</si>
  <si>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</si>
  <si>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</si>
  <si>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</si>
  <si>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</si>
  <si>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</si>
  <si>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</si>
  <si>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</si>
  <si>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</si>
  <si>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</si>
  <si>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</si>
  <si>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</si>
  <si>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</si>
  <si>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</si>
  <si>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</si>
  <si>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</si>
  <si>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</si>
  <si>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</si>
  <si>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</si>
  <si>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</si>
  <si>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</si>
  <si>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</si>
  <si>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</si>
  <si>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</si>
  <si>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</si>
  <si>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</si>
  <si>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</si>
  <si>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</si>
  <si>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</si>
  <si>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</si>
  <si>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</si>
  <si>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</si>
  <si>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</si>
  <si>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</si>
  <si>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</si>
  <si>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</si>
  <si>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</si>
  <si>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</si>
  <si>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</si>
  <si>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</si>
  <si>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</si>
  <si>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</si>
  <si>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</si>
  <si>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</si>
  <si>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</si>
  <si>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</si>
  <si>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</si>
  <si>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</si>
  <si>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</si>
  <si>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</si>
  <si>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</si>
  <si>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</si>
  <si>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</si>
  <si>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</si>
  <si>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</si>
  <si>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</si>
  <si>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</si>
  <si>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</si>
  <si>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</si>
  <si>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</si>
  <si>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</si>
  <si>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</si>
  <si>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</si>
  <si>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</si>
  <si>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</si>
  <si>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</si>
  <si>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</si>
  <si>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</si>
  <si>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</si>
  <si>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</si>
  <si>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</si>
  <si>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</si>
  <si>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</si>
  <si>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</si>
  <si>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</si>
  <si>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</si>
  <si>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</si>
  <si>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</si>
  <si>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</si>
  <si>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</si>
  <si>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</si>
  <si>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</si>
  <si>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</si>
  <si>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</si>
  <si>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</si>
  <si>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</si>
  <si>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</si>
  <si>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</si>
  <si>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</si>
  <si>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</si>
  <si>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</si>
  <si>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</si>
  <si>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</si>
  <si>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</si>
  <si>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</si>
  <si>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</si>
  <si>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</si>
  <si>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</si>
  <si>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</si>
  <si>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</si>
  <si>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</si>
  <si>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</si>
  <si>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</si>
  <si>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</si>
  <si>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</si>
  <si>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</si>
  <si>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</si>
  <si>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</si>
  <si>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</si>
  <si>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</si>
  <si>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</si>
  <si>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</si>
  <si>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</si>
  <si>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</si>
  <si>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</si>
  <si>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</si>
  <si>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</si>
  <si>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</si>
  <si>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</si>
  <si>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</si>
  <si>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</si>
  <si>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</si>
  <si>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</si>
  <si>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</si>
  <si>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</si>
  <si>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</si>
  <si>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</si>
  <si>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</si>
  <si>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</si>
  <si>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</si>
  <si>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</si>
  <si>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</si>
  <si>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</si>
  <si>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</si>
  <si>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</si>
  <si>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</si>
  <si>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</si>
  <si>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</si>
  <si>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</si>
  <si>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</si>
  <si>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</si>
  <si>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</si>
  <si>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</si>
  <si>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</si>
  <si>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</si>
  <si>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</si>
  <si>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</si>
  <si>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</si>
  <si>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</si>
  <si>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</si>
  <si>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</si>
  <si>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</si>
  <si>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</si>
  <si>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</si>
  <si>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</si>
  <si>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</si>
  <si>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</si>
  <si>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</si>
  <si>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</si>
  <si>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</si>
  <si>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</si>
  <si>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</si>
  <si>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</si>
  <si>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</si>
  <si>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</si>
  <si>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</si>
  <si>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</si>
  <si>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</si>
  <si>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</si>
  <si>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</si>
  <si>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</si>
  <si>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</si>
  <si>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</si>
  <si>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</si>
  <si>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</si>
  <si>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</si>
  <si>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</si>
  <si>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</si>
  <si>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</si>
  <si>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</si>
  <si>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</si>
  <si>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</si>
  <si>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</si>
  <si>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</si>
  <si>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</si>
  <si>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</si>
  <si>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</si>
  <si>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</si>
  <si>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</si>
  <si>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</si>
  <si>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</si>
  <si>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</si>
  <si>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</si>
  <si>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</si>
  <si>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</si>
  <si>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</si>
  <si>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</si>
  <si>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</si>
  <si>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</si>
  <si>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</si>
  <si>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</si>
  <si>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</si>
  <si>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</si>
  <si>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</si>
  <si>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</si>
  <si>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</si>
  <si>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</si>
  <si>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</si>
  <si>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</si>
  <si>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</si>
  <si>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</si>
  <si>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</si>
  <si>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</si>
  <si>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</si>
  <si>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</si>
  <si>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</si>
  <si>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</si>
  <si>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</si>
  <si>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</si>
  <si>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</si>
  <si>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</si>
  <si>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</si>
  <si>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</si>
  <si>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</si>
  <si>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</si>
  <si>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</si>
  <si>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</si>
  <si>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</si>
  <si>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</si>
  <si>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</si>
  <si>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</si>
  <si>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</si>
  <si>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</si>
  <si>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</si>
  <si>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</si>
  <si>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</si>
  <si>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</si>
  <si>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</si>
  <si>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</si>
  <si>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</si>
  <si>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</si>
  <si>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</si>
  <si>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</si>
  <si>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</si>
  <si>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</si>
  <si>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</si>
  <si>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</si>
  <si>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</si>
  <si>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</si>
  <si>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</si>
  <si>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</si>
  <si>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</si>
  <si>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</si>
  <si>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</si>
  <si>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</si>
  <si>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</si>
  <si>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</si>
  <si>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</si>
  <si>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</si>
  <si>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</si>
  <si>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</si>
  <si>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</si>
  <si>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</si>
  <si>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</si>
  <si>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</si>
  <si>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</si>
  <si>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</si>
  <si>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</si>
  <si>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</si>
  <si>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</si>
  <si>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</si>
  <si>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</si>
  <si>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</si>
  <si>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</si>
  <si>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</si>
  <si>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</si>
  <si>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</si>
  <si>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</si>
  <si>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</si>
  <si>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</si>
  <si>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</si>
  <si>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</si>
  <si>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</si>
  <si>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</si>
  <si>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</si>
  <si>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</si>
  <si>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</si>
  <si>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</si>
  <si>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</si>
  <si>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</si>
  <si>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</si>
  <si>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</si>
  <si>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</si>
  <si>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</si>
  <si>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</si>
  <si>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</si>
  <si>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</si>
  <si>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</si>
  <si>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</si>
  <si>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</si>
  <si>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</si>
  <si>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</si>
  <si>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</si>
  <si>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</si>
  <si>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</si>
  <si>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</si>
  <si>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</si>
  <si>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</si>
  <si>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</si>
  <si>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</si>
  <si>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</si>
  <si>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</si>
  <si>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</si>
  <si>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</si>
  <si>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</si>
  <si>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</si>
  <si>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</si>
  <si>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</si>
  <si>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</si>
  <si>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</si>
  <si>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</si>
  <si>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</si>
  <si>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</si>
  <si>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</si>
  <si>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</si>
  <si>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</si>
  <si>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</si>
  <si>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</si>
  <si>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</si>
  <si>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</si>
  <si>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</si>
  <si>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</si>
  <si>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</si>
  <si>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</si>
  <si>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</si>
  <si>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</si>
  <si>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</si>
  <si>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</si>
  <si>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</si>
  <si>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</si>
  <si>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</si>
  <si>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</si>
  <si>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</si>
  <si>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</si>
  <si>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</si>
  <si>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</si>
  <si>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</si>
  <si>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</si>
  <si>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</si>
  <si>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</si>
  <si>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</si>
  <si>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</si>
  <si>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</si>
  <si>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</si>
  <si>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</si>
  <si>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</si>
  <si>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</si>
  <si>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</si>
  <si>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</si>
  <si>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</si>
  <si>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</si>
  <si>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</si>
  <si>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</si>
  <si>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</si>
  <si>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</si>
  <si>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</si>
  <si>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</si>
  <si>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</si>
  <si>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</si>
  <si>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</si>
  <si>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</si>
  <si>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</si>
  <si>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</si>
  <si>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</si>
  <si>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</si>
  <si>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</si>
  <si>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</si>
  <si>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</si>
  <si>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</si>
  <si>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</si>
  <si>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</si>
  <si>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</si>
  <si>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</si>
  <si>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</si>
  <si>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</si>
  <si>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</si>
  <si>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</si>
  <si>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</si>
  <si>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</si>
  <si>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</si>
  <si>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</si>
  <si>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</si>
  <si>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</si>
  <si>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</si>
  <si>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</si>
  <si>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</si>
  <si>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</si>
  <si>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</si>
  <si>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</si>
  <si>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</si>
  <si>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</si>
  <si>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</si>
  <si>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</si>
  <si>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</si>
  <si>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</si>
  <si>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</si>
  <si>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</si>
  <si>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</si>
  <si>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</si>
  <si>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</si>
  <si>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</si>
  <si>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</si>
  <si>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</si>
  <si>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</si>
  <si>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</si>
  <si>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</si>
  <si>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</si>
  <si>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</si>
  <si>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</si>
  <si>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</si>
  <si>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</si>
  <si>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</si>
  <si>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</si>
  <si>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</si>
  <si>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</si>
  <si>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</si>
  <si>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</si>
  <si>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</si>
  <si>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</si>
  <si>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</si>
  <si>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</si>
  <si>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</si>
  <si>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</si>
  <si>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</si>
  <si>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</si>
  <si>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</si>
  <si>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</si>
  <si>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</si>
  <si>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</si>
  <si>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</si>
  <si>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</si>
  <si>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</si>
  <si>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</si>
  <si>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</si>
  <si>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</si>
  <si>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</si>
  <si>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</si>
  <si>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</si>
  <si>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</si>
  <si>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</si>
  <si>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</si>
  <si>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</si>
  <si>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</si>
  <si>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</si>
  <si>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</si>
  <si>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</si>
  <si>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</si>
  <si>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</si>
  <si>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</si>
  <si>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</si>
  <si>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</si>
  <si>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</si>
  <si>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</si>
  <si>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</si>
  <si>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</si>
  <si>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</si>
  <si>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</si>
  <si>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</si>
  <si>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</si>
  <si>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</si>
  <si>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</si>
  <si>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</si>
  <si>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</si>
  <si>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</si>
  <si>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</si>
  <si>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</si>
  <si>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</si>
  <si>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</si>
  <si>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</si>
  <si>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</si>
  <si>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</si>
  <si>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</si>
  <si>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</si>
  <si>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</si>
  <si>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</si>
  <si>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</si>
  <si>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</si>
  <si>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</si>
  <si>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</si>
  <si>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</si>
  <si>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</si>
  <si>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</si>
  <si>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</si>
  <si>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</si>
  <si>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</si>
  <si>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</si>
  <si>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</si>
  <si>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</si>
  <si>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</si>
  <si>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</si>
  <si>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</si>
  <si>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</si>
  <si>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</si>
  <si>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</si>
  <si>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</si>
  <si>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</si>
  <si>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</si>
  <si>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</si>
  <si>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</si>
  <si>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</si>
  <si>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</si>
  <si>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</si>
  <si>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</si>
  <si>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</si>
  <si>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</si>
  <si>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</si>
  <si>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</si>
  <si>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</si>
  <si>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</si>
  <si>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</si>
  <si>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</si>
  <si>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</si>
  <si>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</si>
  <si>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</si>
  <si>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</si>
  <si>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</si>
  <si>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</si>
  <si>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</si>
  <si>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</si>
  <si>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</si>
  <si>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</si>
  <si>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</si>
  <si>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</si>
  <si>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</si>
  <si>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</si>
  <si>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</si>
  <si>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</si>
  <si>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</si>
  <si>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</si>
  <si>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</si>
  <si>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</si>
  <si>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</si>
  <si>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</si>
  <si>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</si>
  <si>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</si>
  <si>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</si>
  <si>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</si>
  <si>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</si>
  <si>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</si>
  <si>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</si>
  <si>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</si>
  <si>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</si>
  <si>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</si>
  <si>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</si>
  <si>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</si>
  <si>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</si>
  <si>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</si>
  <si>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</si>
  <si>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</si>
  <si>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</si>
  <si>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</si>
  <si>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</si>
  <si>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</si>
  <si>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</si>
  <si>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</si>
  <si>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</si>
  <si>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</si>
  <si>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</si>
  <si>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</si>
  <si>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</si>
  <si>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</si>
  <si>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</si>
  <si>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</si>
  <si>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</si>
  <si>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</si>
  <si>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</si>
  <si>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</si>
  <si>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</si>
  <si>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</si>
  <si>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</si>
  <si>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</si>
  <si>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</si>
  <si>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</si>
  <si>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</si>
  <si>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</si>
  <si>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</si>
  <si>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</si>
  <si>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</si>
  <si>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</si>
  <si>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</si>
  <si>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</si>
  <si>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</si>
  <si>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</si>
  <si>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</si>
  <si>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</si>
  <si>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</si>
  <si>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</si>
  <si>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</si>
  <si>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</si>
  <si>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</si>
  <si>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</si>
  <si>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</si>
  <si>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</si>
  <si>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</si>
  <si>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</si>
  <si>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</si>
  <si>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</si>
  <si>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</si>
  <si>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</si>
  <si>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</si>
  <si>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</si>
  <si>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</si>
  <si>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</si>
  <si>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</si>
  <si>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</si>
  <si>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</si>
  <si>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</si>
  <si>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</si>
  <si>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</si>
  <si>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</si>
  <si>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</si>
  <si>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</si>
  <si>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</si>
  <si>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</si>
  <si>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</si>
  <si>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</si>
  <si>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</si>
  <si>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</si>
  <si>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</si>
  <si>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</si>
  <si>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</si>
  <si>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</si>
  <si>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</si>
  <si>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</si>
  <si>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</si>
  <si>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</si>
  <si>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</si>
  <si>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</si>
  <si>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</si>
  <si>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</si>
  <si>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</si>
  <si>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</si>
  <si>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</si>
  <si>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</si>
  <si>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</si>
  <si>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</si>
  <si>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</si>
  <si>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</si>
  <si>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</si>
  <si>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</si>
  <si>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</si>
  <si>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</si>
  <si>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</si>
  <si>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</si>
  <si>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</si>
  <si>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</si>
  <si>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</si>
  <si>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</si>
  <si>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</si>
  <si>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</si>
  <si>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</si>
  <si>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</si>
  <si>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</si>
  <si>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</si>
  <si>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</si>
  <si>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</si>
  <si>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</si>
  <si>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</si>
  <si>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</si>
  <si>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</si>
  <si>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</si>
  <si>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</si>
  <si>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</si>
  <si>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</si>
  <si>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</si>
  <si>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</si>
  <si>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</si>
  <si>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</si>
  <si>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</si>
  <si>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</si>
  <si>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</si>
  <si>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</si>
  <si>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</si>
  <si>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</si>
  <si>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</si>
  <si>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</si>
  <si>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</si>
  <si>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</si>
  <si>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</si>
  <si>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</si>
  <si>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</si>
  <si>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</si>
  <si>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</si>
  <si>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</si>
  <si>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</si>
  <si>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</si>
  <si>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</si>
  <si>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</si>
  <si>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</si>
  <si>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</si>
  <si>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</si>
  <si>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</si>
  <si>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</si>
  <si>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</si>
  <si>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</si>
  <si>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</si>
  <si>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</si>
  <si>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</si>
  <si>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</si>
  <si>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</si>
  <si>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</si>
  <si>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</si>
  <si>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</si>
  <si>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</si>
  <si>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</si>
  <si>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</si>
  <si>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</si>
  <si>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</si>
  <si>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</si>
  <si>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</si>
  <si>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</si>
  <si>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</si>
  <si>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</si>
  <si>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</si>
  <si>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</si>
  <si>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</si>
  <si>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</si>
  <si>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</si>
  <si>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</si>
  <si>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</si>
  <si>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</si>
  <si>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</si>
  <si>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</si>
  <si>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</si>
  <si>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</si>
  <si>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</si>
  <si>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</si>
  <si>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</si>
  <si>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</si>
  <si>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</si>
  <si>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</si>
  <si>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</si>
  <si>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</si>
  <si>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</si>
  <si>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</si>
  <si>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</si>
  <si>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</si>
  <si>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</si>
  <si>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</si>
  <si>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</si>
  <si>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</si>
  <si>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</si>
  <si>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</si>
  <si>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</si>
  <si>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</si>
  <si>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</si>
  <si>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</si>
  <si>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</si>
  <si>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</si>
  <si>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</si>
  <si>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</si>
  <si>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</si>
  <si>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</si>
  <si>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</si>
  <si>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</si>
  <si>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</si>
  <si>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</si>
  <si>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</si>
  <si>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</si>
  <si>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</si>
  <si>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</si>
  <si>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</si>
  <si>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</si>
  <si>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</si>
  <si>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</si>
  <si>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</si>
  <si>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</si>
  <si>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</si>
  <si>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</si>
  <si>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</si>
  <si>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</si>
  <si>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</si>
  <si>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</si>
  <si>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</si>
  <si>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</si>
  <si>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</si>
  <si>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</si>
  <si>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</si>
  <si>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</si>
  <si>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</si>
  <si>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</si>
  <si>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</si>
  <si>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</si>
  <si>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</si>
  <si>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</si>
  <si>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</si>
  <si>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</si>
  <si>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</si>
  <si>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</si>
  <si>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</si>
  <si>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</si>
  <si>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</si>
  <si>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</si>
  <si>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</si>
  <si>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</si>
  <si>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</si>
  <si>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</si>
  <si>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</si>
  <si>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</si>
  <si>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</si>
  <si>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</si>
  <si>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</si>
  <si>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</si>
  <si>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</si>
  <si>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</si>
  <si>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</si>
  <si>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</si>
  <si>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</si>
  <si>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</si>
  <si>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</si>
  <si>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</si>
  <si>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</si>
  <si>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</si>
  <si>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</si>
  <si>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</si>
  <si>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</si>
  <si>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</si>
  <si>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</si>
  <si>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</si>
  <si>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</si>
  <si>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</si>
  <si>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</si>
  <si>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</si>
  <si>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</si>
  <si>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</si>
  <si>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</si>
  <si>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</si>
  <si>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</si>
  <si>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</si>
  <si>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</si>
  <si>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</si>
  <si>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</si>
  <si>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</si>
  <si>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</si>
  <si>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</si>
  <si>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</si>
  <si>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</si>
  <si>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</si>
  <si>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</si>
  <si>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</si>
  <si>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</si>
  <si>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</si>
  <si>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</si>
  <si>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</si>
  <si>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</si>
  <si>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</si>
  <si>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</si>
  <si>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</si>
  <si>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</si>
  <si>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</si>
  <si>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</si>
  <si>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</si>
  <si>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</si>
  <si>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</si>
  <si>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</si>
  <si>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</si>
  <si>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</si>
  <si>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</si>
  <si>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</si>
  <si>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</si>
  <si>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</si>
  <si>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</si>
  <si>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</si>
  <si>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</si>
  <si>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</si>
  <si>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</si>
  <si>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</si>
  <si>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</si>
  <si>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</si>
  <si>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</si>
  <si>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</si>
  <si>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</si>
  <si>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</si>
  <si>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</si>
  <si>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</si>
  <si>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</si>
  <si>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</si>
  <si>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</si>
  <si>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</si>
  <si>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</si>
  <si>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</si>
  <si>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</si>
  <si>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</si>
  <si>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</si>
  <si>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</si>
  <si>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</si>
  <si>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</si>
  <si>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</si>
  <si>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</si>
  <si>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</si>
  <si>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</si>
  <si>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</si>
  <si>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</si>
  <si>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</si>
  <si>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</si>
  <si>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</si>
  <si>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</si>
  <si>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</si>
  <si>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</si>
  <si>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</si>
  <si>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</si>
  <si>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</si>
  <si>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</si>
  <si>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</si>
  <si>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</si>
  <si>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</si>
  <si>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</si>
  <si>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</si>
  <si>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</si>
  <si>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</si>
  <si>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</si>
  <si>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</si>
  <si>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</si>
  <si>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</si>
  <si>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</si>
  <si>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</si>
  <si>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</si>
  <si>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</si>
  <si>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</si>
  <si>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</si>
  <si>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</si>
  <si>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</si>
  <si>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</si>
  <si>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</si>
  <si>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</si>
  <si>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</si>
  <si>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</si>
  <si>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</si>
  <si>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</si>
  <si>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</si>
  <si>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</si>
  <si>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</si>
  <si>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</si>
  <si>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</si>
  <si>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</si>
  <si>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</si>
  <si>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</si>
  <si>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</si>
  <si>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</si>
  <si>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</si>
  <si>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</si>
  <si>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</si>
  <si>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</si>
  <si>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</si>
  <si>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</si>
  <si>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</si>
  <si>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</si>
  <si>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</si>
  <si>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</si>
  <si>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</si>
  <si>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</si>
  <si>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</si>
  <si>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</si>
  <si>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</si>
  <si>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</si>
  <si>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</si>
  <si>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</si>
  <si>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</si>
  <si>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</si>
  <si>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</si>
  <si>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</si>
  <si>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</si>
  <si>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</si>
  <si>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</si>
  <si>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</si>
  <si>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</si>
  <si>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</si>
  <si>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</si>
  <si>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</si>
  <si>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</si>
  <si>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</si>
  <si>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</si>
  <si>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</si>
  <si>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</si>
  <si>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</si>
  <si>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</si>
  <si>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</si>
  <si>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</si>
  <si>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</si>
  <si>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</si>
  <si>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</si>
  <si>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</si>
  <si>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</si>
  <si>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</si>
  <si>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</si>
  <si>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</si>
  <si>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</si>
  <si>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</si>
  <si>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</si>
  <si>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</si>
  <si>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</si>
  <si>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</si>
  <si>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</si>
  <si>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</si>
  <si>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</si>
  <si>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</si>
  <si>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</si>
  <si>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</si>
  <si>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</si>
  <si>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</si>
  <si>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</si>
  <si>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</si>
  <si>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</si>
  <si>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</si>
  <si>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</si>
  <si>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</si>
  <si>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</si>
  <si>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</si>
  <si>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</si>
  <si>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</si>
  <si>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</si>
  <si>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</si>
  <si>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</si>
  <si>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</si>
  <si>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</si>
  <si>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</si>
  <si>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</si>
  <si>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</si>
  <si>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</si>
  <si>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</si>
  <si>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</si>
  <si>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</si>
  <si>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</si>
  <si>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</si>
  <si>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</si>
  <si>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</si>
  <si>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</si>
  <si>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</si>
  <si>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</si>
  <si>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</si>
  <si>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</si>
  <si>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</si>
  <si>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</si>
  <si>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</si>
  <si>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</si>
  <si>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</si>
  <si>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</si>
  <si>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</si>
  <si>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</si>
  <si>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</si>
  <si>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</si>
  <si>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</si>
  <si>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</si>
  <si>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</si>
  <si>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</si>
  <si>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</si>
  <si>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</si>
  <si>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</si>
  <si>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</si>
  <si>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</si>
  <si>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</si>
  <si>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</si>
  <si>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</si>
  <si>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</si>
  <si>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</si>
  <si>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</si>
  <si>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</si>
  <si>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</si>
  <si>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</si>
  <si>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</si>
  <si>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</si>
  <si>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</si>
  <si>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</si>
  <si>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</si>
  <si>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</si>
  <si>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</si>
  <si>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</si>
  <si>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</si>
  <si>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</si>
  <si>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</si>
  <si>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</si>
  <si>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</si>
  <si>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</si>
  <si>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</si>
  <si>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</si>
  <si>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</si>
  <si>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</si>
  <si>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</si>
  <si>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</si>
  <si>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</si>
  <si>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</si>
  <si>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</si>
  <si>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</si>
  <si>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</si>
  <si>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</si>
  <si>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</si>
  <si>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</si>
  <si>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</si>
  <si>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</si>
  <si>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</si>
  <si>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</si>
  <si>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</si>
  <si>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</si>
  <si>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</si>
  <si>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</si>
  <si>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</si>
  <si>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</si>
  <si>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</si>
  <si>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</si>
  <si>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</si>
  <si>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</si>
  <si>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</si>
  <si>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</si>
  <si>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</si>
  <si>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</si>
  <si>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</si>
  <si>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</si>
  <si>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</si>
  <si>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</si>
  <si>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</si>
  <si>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</si>
  <si>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</si>
  <si>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</si>
  <si>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</si>
  <si>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</si>
  <si>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</si>
  <si>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</si>
  <si>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</si>
  <si>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</si>
  <si>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</si>
  <si>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</si>
  <si>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</si>
  <si>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</si>
  <si>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</si>
  <si>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</si>
  <si>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</si>
  <si>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</si>
  <si>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</si>
  <si>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</si>
  <si>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</si>
  <si>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</si>
  <si>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</si>
  <si>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</si>
  <si>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</si>
  <si>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</si>
  <si>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</si>
  <si>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</si>
  <si>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</si>
  <si>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</si>
  <si>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</si>
  <si>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</si>
  <si>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</si>
  <si>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</si>
  <si>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</si>
  <si>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</si>
  <si>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</si>
  <si>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</si>
  <si>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</si>
  <si>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</si>
  <si>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</si>
  <si>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</si>
  <si>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</si>
  <si>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</si>
  <si>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</si>
  <si>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</si>
  <si>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</si>
  <si>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</si>
  <si>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</si>
  <si>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</si>
  <si>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</si>
  <si>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</si>
  <si>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</si>
  <si>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</si>
  <si>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</si>
  <si>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</si>
  <si>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</si>
  <si>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</si>
  <si>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</si>
  <si>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</si>
  <si>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</si>
  <si>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</si>
  <si>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</si>
  <si>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</si>
  <si>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</si>
  <si>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</si>
  <si>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</si>
  <si>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</si>
  <si>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</si>
  <si>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</si>
  <si>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</si>
  <si>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</si>
  <si>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</si>
  <si>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</si>
  <si>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</si>
  <si>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</si>
  <si>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</si>
  <si>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</si>
  <si>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</si>
  <si>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</si>
  <si>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</si>
  <si>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</si>
  <si>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</si>
  <si>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</si>
  <si>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</si>
  <si>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</si>
  <si>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</si>
  <si>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</si>
  <si>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</si>
  <si>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</si>
  <si>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</si>
  <si>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</si>
  <si>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</si>
  <si>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</si>
  <si>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</si>
  <si>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</si>
  <si>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</si>
  <si>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</si>
  <si>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</si>
  <si>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</si>
  <si>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</si>
  <si>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</si>
  <si>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</si>
  <si>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</si>
  <si>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</si>
  <si>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</si>
  <si>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</si>
  <si>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</si>
  <si>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</si>
  <si>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</si>
  <si>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</si>
  <si>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</si>
  <si>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</si>
  <si>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</si>
  <si>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</si>
  <si>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</si>
  <si>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</si>
  <si>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</si>
  <si>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</si>
  <si>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</si>
  <si>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</si>
  <si>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</si>
  <si>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</si>
  <si>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</si>
  <si>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</si>
  <si>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</si>
  <si>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</si>
  <si>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</si>
  <si>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</si>
  <si>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</si>
  <si>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</si>
  <si>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</si>
  <si>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</si>
  <si>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</si>
  <si>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</si>
  <si>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</si>
  <si>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</si>
  <si>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</si>
  <si>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</si>
  <si>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</si>
  <si>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</si>
  <si>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</si>
  <si>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</si>
  <si>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</si>
  <si>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</si>
  <si>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</si>
  <si>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</si>
  <si>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</si>
  <si>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</si>
  <si>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</si>
  <si>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</si>
  <si>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</si>
  <si>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</si>
  <si>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</si>
  <si>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</si>
  <si>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</si>
  <si>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</si>
  <si>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</si>
  <si>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</si>
  <si>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</si>
  <si>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</si>
  <si>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</si>
  <si>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</si>
  <si>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</si>
  <si>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</si>
  <si>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</si>
  <si>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</si>
  <si>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</si>
  <si>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</si>
  <si>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</si>
  <si>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</si>
  <si>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</si>
  <si>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</si>
  <si>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</si>
  <si>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</si>
  <si>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</si>
  <si>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</si>
  <si>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</si>
  <si>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</si>
  <si>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</si>
  <si>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</si>
  <si>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</si>
  <si>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</si>
  <si>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</si>
  <si>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</si>
  <si>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</si>
  <si>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</si>
  <si>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</si>
  <si>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</si>
  <si>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</si>
  <si>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</si>
  <si>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</si>
  <si>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</si>
  <si>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</si>
  <si>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</si>
  <si>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</si>
  <si>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</si>
  <si>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</si>
  <si>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</si>
  <si>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</si>
  <si>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</si>
  <si>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</si>
  <si>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</si>
  <si>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</si>
  <si>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</si>
  <si>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</si>
  <si>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</si>
  <si>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</si>
  <si>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</si>
  <si>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</si>
  <si>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</si>
  <si>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</si>
  <si>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</si>
  <si>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</si>
  <si>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</si>
  <si>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</si>
  <si>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</si>
  <si>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</si>
  <si>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</si>
  <si>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</si>
  <si>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</si>
  <si>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</si>
  <si>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</si>
  <si>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</si>
  <si>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</si>
  <si>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</si>
  <si>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</si>
  <si>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</si>
  <si>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</si>
  <si>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</si>
  <si>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</si>
  <si>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</si>
  <si>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</si>
  <si>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</si>
  <si>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</si>
  <si>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</si>
  <si>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</si>
  <si>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</si>
  <si>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</si>
  <si>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</si>
  <si>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</si>
  <si>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</si>
  <si>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</si>
  <si>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</si>
  <si>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</si>
  <si>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</si>
  <si>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</si>
  <si>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</si>
  <si>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</si>
  <si>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</si>
  <si>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</si>
  <si>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</si>
  <si>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</si>
  <si>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</si>
  <si>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</si>
  <si>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</si>
  <si>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</si>
  <si>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</si>
  <si>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</si>
  <si>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</si>
  <si>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</si>
  <si>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</si>
  <si>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</si>
  <si>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</si>
  <si>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</si>
  <si>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</si>
  <si>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</si>
  <si>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</si>
  <si>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</si>
  <si>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</si>
  <si>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</si>
  <si>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</si>
  <si>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</si>
  <si>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</si>
  <si>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</si>
  <si>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</si>
  <si>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</si>
  <si>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</si>
  <si>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</si>
  <si>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</si>
  <si>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</si>
  <si>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</si>
  <si>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</si>
  <si>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</si>
  <si>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</si>
  <si>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</si>
  <si>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</si>
  <si>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</si>
  <si>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</si>
  <si>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</si>
  <si>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</si>
  <si>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</si>
  <si>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</si>
  <si>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</si>
  <si>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</si>
  <si>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</si>
  <si>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</si>
  <si>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</si>
  <si>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</si>
  <si>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</si>
  <si>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</si>
  <si>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</si>
  <si>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</si>
  <si>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</si>
  <si>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</si>
  <si>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</si>
  <si>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</si>
  <si>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</si>
  <si>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</si>
  <si>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</si>
  <si>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</si>
  <si>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</si>
  <si>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</si>
  <si>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</si>
  <si>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</si>
  <si>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</si>
  <si>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</si>
  <si>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</si>
  <si>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</si>
  <si>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</si>
  <si>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</si>
  <si>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</si>
  <si>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</si>
  <si>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</si>
  <si>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</si>
  <si>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</si>
  <si>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</si>
  <si>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</si>
  <si>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</si>
  <si>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</si>
  <si>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</si>
  <si>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</si>
  <si>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</si>
  <si>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</si>
  <si>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</si>
  <si>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</si>
  <si>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</si>
  <si>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</si>
  <si>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</si>
  <si>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</si>
  <si>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</si>
  <si>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</si>
  <si>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</si>
  <si>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</si>
  <si>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</si>
  <si>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</si>
  <si>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</si>
  <si>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</si>
  <si>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</si>
  <si>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</si>
  <si>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</si>
  <si>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</si>
  <si>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</si>
  <si>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</si>
  <si>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</si>
  <si>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</si>
  <si>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</si>
  <si>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</si>
  <si>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</si>
  <si>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</si>
  <si>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</si>
  <si>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</si>
  <si>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</si>
  <si>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</si>
  <si>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</si>
  <si>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</si>
  <si>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</si>
  <si>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</si>
  <si>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</si>
  <si>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</si>
  <si>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</si>
  <si>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</si>
  <si>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</si>
  <si>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</si>
  <si>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</si>
  <si>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</si>
  <si>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</si>
  <si>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</si>
  <si>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</si>
  <si>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</si>
  <si>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</si>
  <si>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</si>
  <si>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</si>
  <si>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</si>
  <si>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</si>
  <si>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</si>
  <si>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</si>
  <si>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</si>
  <si>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</si>
  <si>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</si>
  <si>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</si>
  <si>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</si>
  <si>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</si>
  <si>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</si>
  <si>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</si>
  <si>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</si>
  <si>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</si>
  <si>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</si>
  <si>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</si>
  <si>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</si>
  <si>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</si>
  <si>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</si>
  <si>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</si>
  <si>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</si>
  <si>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</si>
  <si>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</si>
  <si>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</si>
  <si>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</si>
  <si>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</si>
  <si>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</si>
  <si>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</si>
  <si>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</si>
  <si>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</si>
  <si>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</si>
  <si>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</si>
  <si>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</si>
  <si>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</si>
  <si>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</si>
  <si>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</si>
  <si>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</si>
  <si>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</si>
  <si>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</si>
  <si>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</si>
  <si>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</si>
  <si>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</si>
  <si>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</si>
  <si>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</si>
  <si>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</si>
  <si>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</si>
  <si>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</si>
  <si>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</si>
  <si>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</si>
  <si>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</si>
  <si>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</si>
  <si>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</si>
  <si>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</si>
  <si>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</si>
  <si>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</si>
  <si>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</si>
  <si>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</si>
  <si>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</si>
  <si>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</si>
  <si>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</si>
  <si>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</si>
  <si>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</si>
  <si>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</si>
  <si>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</si>
  <si>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</si>
  <si>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</si>
  <si>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</si>
  <si>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</si>
  <si>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</si>
  <si>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</si>
  <si>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</si>
  <si>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</si>
  <si>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</si>
  <si>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</si>
  <si>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</si>
  <si>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</si>
  <si>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</si>
  <si>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</si>
  <si>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</si>
  <si>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</si>
  <si>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</si>
  <si>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</si>
  <si>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</si>
  <si>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</si>
  <si>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</si>
  <si>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</si>
  <si>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</si>
  <si>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</si>
  <si>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</si>
  <si>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</si>
  <si>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</si>
  <si>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</si>
  <si>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</si>
  <si>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</si>
  <si>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</si>
  <si>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</si>
  <si>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</si>
  <si>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</si>
  <si>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</si>
  <si>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</si>
  <si>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</si>
  <si>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</si>
  <si>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</si>
  <si>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</si>
  <si>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</si>
  <si>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</si>
  <si>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</si>
  <si>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</si>
  <si>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</si>
  <si>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</si>
  <si>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</si>
  <si>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</si>
  <si>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</si>
  <si>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</si>
  <si>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</si>
  <si>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</si>
  <si>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</si>
  <si>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</si>
  <si>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</si>
  <si>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</si>
  <si>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</si>
  <si>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</si>
  <si>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</si>
  <si>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</si>
  <si>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</si>
  <si>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</si>
  <si>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</si>
  <si>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</si>
  <si>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</si>
  <si>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</si>
  <si>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</si>
  <si>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</si>
  <si>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</si>
  <si>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</si>
  <si>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</si>
  <si>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</si>
  <si>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</si>
  <si>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</si>
  <si>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</si>
  <si>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</si>
  <si>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</si>
  <si>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</si>
  <si>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</si>
  <si>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</si>
  <si>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</si>
  <si>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</si>
  <si>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</si>
  <si>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</si>
  <si>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</si>
  <si>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</si>
  <si>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</si>
  <si>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</si>
  <si>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</si>
  <si>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</si>
  <si>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</si>
  <si>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</si>
  <si>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</si>
  <si>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</si>
  <si>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</si>
  <si>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</si>
  <si>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</si>
  <si>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</si>
  <si>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</si>
  <si>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</si>
  <si>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</si>
  <si>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</si>
  <si>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</si>
  <si>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</si>
  <si>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</si>
  <si>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</si>
  <si>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</si>
  <si>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</si>
  <si>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</si>
  <si>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</si>
  <si>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</si>
  <si>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</si>
  <si>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</si>
  <si>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</si>
  <si>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</si>
  <si>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</si>
  <si>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</si>
  <si>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</si>
  <si>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</si>
  <si>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</si>
  <si>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</si>
  <si>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</si>
  <si>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</si>
  <si>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</si>
  <si>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</si>
  <si>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</si>
  <si>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</si>
  <si>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</si>
  <si>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</si>
  <si>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</si>
  <si>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</si>
  <si>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</si>
  <si>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</si>
  <si>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</si>
  <si>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</si>
  <si>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</si>
  <si>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</si>
  <si>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</si>
  <si>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</si>
  <si>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</si>
  <si>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</si>
  <si>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</si>
  <si>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</si>
  <si>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</si>
  <si>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</si>
  <si>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</si>
  <si>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</si>
  <si>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</si>
  <si>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</si>
  <si>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</si>
  <si>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</si>
  <si>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</si>
  <si>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</si>
  <si>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</si>
  <si>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</si>
  <si>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</si>
  <si>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</si>
  <si>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</si>
  <si>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</si>
  <si>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</si>
  <si>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</si>
  <si>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</si>
  <si>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</si>
  <si>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</si>
  <si>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</si>
  <si>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</si>
  <si>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</si>
  <si>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</si>
  <si>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</si>
  <si>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</si>
  <si>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</si>
  <si>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</si>
  <si>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</si>
  <si>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</si>
  <si>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</si>
  <si>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</si>
  <si>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</si>
  <si>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</si>
  <si>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</si>
  <si>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</si>
  <si>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</si>
  <si>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</si>
  <si>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</si>
  <si>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</si>
  <si>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</si>
  <si>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</si>
  <si>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</si>
  <si>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</si>
  <si>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</si>
  <si>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</si>
  <si>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</si>
  <si>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</si>
  <si>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</si>
  <si>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</si>
  <si>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</si>
  <si>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</si>
  <si>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</si>
  <si>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</si>
  <si>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</si>
  <si>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</si>
  <si>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</si>
  <si>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</si>
  <si>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</si>
  <si>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</si>
  <si>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</si>
  <si>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</si>
  <si>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</si>
  <si>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</si>
  <si>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</si>
  <si>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</si>
  <si>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</si>
  <si>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</si>
  <si>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</si>
  <si>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</si>
  <si>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</si>
  <si>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</si>
  <si>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</si>
  <si>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</si>
  <si>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</si>
  <si>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</si>
  <si>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</si>
  <si>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</si>
  <si>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</si>
  <si>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</si>
  <si>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</si>
  <si>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</si>
  <si>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</si>
  <si>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</si>
  <si>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</si>
  <si>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</si>
  <si>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</si>
  <si>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</si>
  <si>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</si>
  <si>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</si>
  <si>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</si>
  <si>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</si>
  <si>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</si>
  <si>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</si>
  <si>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</si>
  <si>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</si>
  <si>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</si>
  <si>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</si>
  <si>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</si>
  <si>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</si>
  <si>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</si>
  <si>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</si>
  <si>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</si>
  <si>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</si>
  <si>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</si>
  <si>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</si>
  <si>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</si>
  <si>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</si>
  <si>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</si>
  <si>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</si>
  <si>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</si>
  <si>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</si>
  <si>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</si>
  <si>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</si>
  <si>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</si>
  <si>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</si>
  <si>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</si>
  <si>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</si>
  <si>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</si>
  <si>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</si>
  <si>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</si>
  <si>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</si>
  <si>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</si>
  <si>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</si>
  <si>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</si>
  <si>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</si>
  <si>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</si>
  <si>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</si>
  <si>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</si>
  <si>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</si>
  <si>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</si>
  <si>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</si>
  <si>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</si>
  <si>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</si>
  <si>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</si>
  <si>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</si>
  <si>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</si>
  <si>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</si>
  <si>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</si>
  <si>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</si>
  <si>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</si>
  <si>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</si>
  <si>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</si>
  <si>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</si>
  <si>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</si>
  <si>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</si>
  <si>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</si>
  <si>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</si>
  <si>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</si>
  <si>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</si>
  <si>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</si>
  <si>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</si>
  <si>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</si>
  <si>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</si>
  <si>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</si>
  <si>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</si>
  <si>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</si>
  <si>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</si>
  <si>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</si>
  <si>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</si>
  <si>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</si>
  <si>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</si>
  <si>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</si>
  <si>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</si>
  <si>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</si>
  <si>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</si>
  <si>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</si>
  <si>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</si>
  <si>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</si>
  <si>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</si>
  <si>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</si>
  <si>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</si>
  <si>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</si>
  <si>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</si>
  <si>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</si>
  <si>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</si>
  <si>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</si>
  <si>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</si>
  <si>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</si>
  <si>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</si>
  <si>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</si>
  <si>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</si>
  <si>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</si>
  <si>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</si>
  <si>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</si>
  <si>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</si>
  <si>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</si>
  <si>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</si>
  <si>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</si>
  <si>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</si>
  <si>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</si>
  <si>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</si>
  <si>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</si>
  <si>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</si>
  <si>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</si>
  <si>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</si>
  <si>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</si>
  <si>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</si>
  <si>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</si>
  <si>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</si>
  <si>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</si>
  <si>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</si>
  <si>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</si>
  <si>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</si>
  <si>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</si>
  <si>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</si>
  <si>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</si>
  <si>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</si>
  <si>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</si>
  <si>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</si>
  <si>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</si>
  <si>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</si>
  <si>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</si>
  <si>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</si>
  <si>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</si>
  <si>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</si>
  <si>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</si>
  <si>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</si>
  <si>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</si>
  <si>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</si>
  <si>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</si>
  <si>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</si>
  <si>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</si>
  <si>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</si>
  <si>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</si>
  <si>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</si>
  <si>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</si>
  <si>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</si>
  <si>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</si>
  <si>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</si>
  <si>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</si>
  <si>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</si>
  <si>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</si>
  <si>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</si>
  <si>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</si>
  <si>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</si>
  <si>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</si>
  <si>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</si>
  <si>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</si>
  <si>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</si>
  <si>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</si>
  <si>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</si>
  <si>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</si>
  <si>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</si>
  <si>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</si>
  <si>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</si>
  <si>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</si>
  <si>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</si>
  <si>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</si>
  <si>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</si>
  <si>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</si>
  <si>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</si>
  <si>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</si>
  <si>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</si>
  <si>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</si>
  <si>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</si>
  <si>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</si>
  <si>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</si>
  <si>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</si>
  <si>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</si>
  <si>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</si>
  <si>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</si>
  <si>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</si>
  <si>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</si>
  <si>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</si>
  <si>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</si>
  <si>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</si>
  <si>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</si>
  <si>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</si>
  <si>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</si>
  <si>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</si>
  <si>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</si>
  <si>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</si>
  <si>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</si>
  <si>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</si>
  <si>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</si>
  <si>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</si>
  <si>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</si>
  <si>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</si>
  <si>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</si>
  <si>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</si>
  <si>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</si>
  <si>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</si>
  <si>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</si>
  <si>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</si>
  <si>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</si>
  <si>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</si>
  <si>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</si>
  <si>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</si>
  <si>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</si>
  <si>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</si>
  <si>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</si>
  <si>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</si>
  <si>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</si>
  <si>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</si>
  <si>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</si>
  <si>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</si>
  <si>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</si>
  <si>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</si>
  <si>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</si>
  <si>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</si>
  <si>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</si>
  <si>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</si>
  <si>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</si>
  <si>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</si>
  <si>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</si>
  <si>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</si>
  <si>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</si>
  <si>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</si>
  <si>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</si>
  <si>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</si>
  <si>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</si>
  <si>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</si>
  <si>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</si>
  <si>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</si>
  <si>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</si>
  <si>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</si>
  <si>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</si>
  <si>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</si>
  <si>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</si>
  <si>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</si>
  <si>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</si>
  <si>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</si>
  <si>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</si>
  <si>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</si>
  <si>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</si>
  <si>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</si>
  <si>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</si>
  <si>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</si>
  <si>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</si>
  <si>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</si>
  <si>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</si>
  <si>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</si>
  <si>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</si>
  <si>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</si>
  <si>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</si>
  <si>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</si>
  <si>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</si>
  <si>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</si>
  <si>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</si>
  <si>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</si>
  <si>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</si>
  <si>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</si>
  <si>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</si>
  <si>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</si>
  <si>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</si>
  <si>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</si>
  <si>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</si>
  <si>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</si>
  <si>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</si>
  <si>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</si>
  <si>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</si>
  <si>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</si>
  <si>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</si>
  <si>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</si>
  <si>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</si>
  <si>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</si>
  <si>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</si>
  <si>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</si>
  <si>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</si>
  <si>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</si>
  <si>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</si>
  <si>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</si>
  <si>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</si>
  <si>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</si>
  <si>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</si>
  <si>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</si>
  <si>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</si>
  <si>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</si>
  <si>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</si>
  <si>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</si>
  <si>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</si>
  <si>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</si>
  <si>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</si>
  <si>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</si>
  <si>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</si>
  <si>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</si>
  <si>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</si>
  <si>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</si>
  <si>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</si>
  <si>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</si>
  <si>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</si>
  <si>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</si>
  <si>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</si>
  <si>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</si>
  <si>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</si>
  <si>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</si>
  <si>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</si>
  <si>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</si>
  <si>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</si>
  <si>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</si>
  <si>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</si>
  <si>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</si>
  <si>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</si>
  <si>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</si>
  <si>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</si>
  <si>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</si>
  <si>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</si>
  <si>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</si>
  <si>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</si>
  <si>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</si>
  <si>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</si>
  <si>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</si>
  <si>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</si>
  <si>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</si>
  <si>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</si>
  <si>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</si>
  <si>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</si>
  <si>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</si>
  <si>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</si>
  <si>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</si>
  <si>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</si>
  <si>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</si>
  <si>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</si>
  <si>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</si>
  <si>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</si>
  <si>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</si>
  <si>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</si>
  <si>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</si>
  <si>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</si>
  <si>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</si>
  <si>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</si>
  <si>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</si>
  <si>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</si>
  <si>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</si>
  <si>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</si>
  <si>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</si>
  <si>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</si>
  <si>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</si>
  <si>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</si>
  <si>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</si>
  <si>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</si>
  <si>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</si>
  <si>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</si>
  <si>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</si>
  <si>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</si>
  <si>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</si>
  <si>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</si>
  <si>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</si>
  <si>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</si>
  <si>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</si>
  <si>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</si>
  <si>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</si>
  <si>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</si>
  <si>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</si>
  <si>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</si>
  <si>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</si>
  <si>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</si>
  <si>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</si>
  <si>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</si>
  <si>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</si>
  <si>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</si>
  <si>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</si>
  <si>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</si>
  <si>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</si>
  <si>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</si>
  <si>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</si>
  <si>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</si>
  <si>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</si>
  <si>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</si>
  <si>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</si>
  <si>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</si>
  <si>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</si>
  <si>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</si>
  <si>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</si>
  <si>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</si>
  <si>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</si>
  <si>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</si>
  <si>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</si>
  <si>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</si>
  <si>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</si>
  <si>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</si>
  <si>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</si>
  <si>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</si>
  <si>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</si>
  <si>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</si>
  <si>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</si>
  <si>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</si>
  <si>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</si>
  <si>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</si>
  <si>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</si>
  <si>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</si>
  <si>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</si>
  <si>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</si>
  <si>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</si>
  <si>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</si>
  <si>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</si>
  <si>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</si>
  <si>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</si>
  <si>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</si>
  <si>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</si>
  <si>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</si>
  <si>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</si>
  <si>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</si>
  <si>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</si>
  <si>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</si>
  <si>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</si>
  <si>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</si>
  <si>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</si>
  <si>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</si>
  <si>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</si>
  <si>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</si>
  <si>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</si>
  <si>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</si>
  <si>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</si>
  <si>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</si>
  <si>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</si>
  <si>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</si>
  <si>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</si>
  <si>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</si>
  <si>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</si>
  <si>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</si>
  <si>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</si>
  <si>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</si>
  <si>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</si>
  <si>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</si>
  <si>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</si>
  <si>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</si>
  <si>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</si>
  <si>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</si>
  <si>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</si>
  <si>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</si>
  <si>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</si>
  <si>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</si>
  <si>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</si>
  <si>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</si>
  <si>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</si>
  <si>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</si>
  <si>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</si>
  <si>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</si>
  <si>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</si>
  <si>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</si>
  <si>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</si>
  <si>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</si>
  <si>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</si>
  <si>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</si>
  <si>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</si>
  <si>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</si>
  <si>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</si>
  <si>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</si>
  <si>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</si>
  <si>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</si>
  <si>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</si>
  <si>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</si>
  <si>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</si>
  <si>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</si>
  <si>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</si>
  <si>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</si>
  <si>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</si>
  <si>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</si>
  <si>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</si>
  <si>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</si>
  <si>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</si>
  <si>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</si>
  <si>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</si>
  <si>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</si>
  <si>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</si>
  <si>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</si>
  <si>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</si>
  <si>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</si>
  <si>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</si>
  <si>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</si>
  <si>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</si>
  <si>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</si>
  <si>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</si>
  <si>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</si>
  <si>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</si>
  <si>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</si>
  <si>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</si>
  <si>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</si>
  <si>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</si>
  <si>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</si>
  <si>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</si>
  <si>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</si>
  <si>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</si>
  <si>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</si>
  <si>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</si>
  <si>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</si>
  <si>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</si>
  <si>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</si>
  <si>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</si>
  <si>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</si>
  <si>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</si>
  <si>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</si>
  <si>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</si>
  <si>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</si>
  <si>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</si>
  <si>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</si>
  <si>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</si>
  <si>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</si>
  <si>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</si>
  <si>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</si>
  <si>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</si>
  <si>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</si>
  <si>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</si>
  <si>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</si>
  <si>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</si>
  <si>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</si>
  <si>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</si>
  <si>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</si>
  <si>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</si>
  <si>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</si>
  <si>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</si>
  <si>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</si>
  <si>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</si>
  <si>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</si>
  <si>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</si>
  <si>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</si>
  <si>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</si>
  <si>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</si>
  <si>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</si>
  <si>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</si>
  <si>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</si>
  <si>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</si>
  <si>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</si>
  <si>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</si>
  <si>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</si>
  <si>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</si>
  <si>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</si>
  <si>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</si>
  <si>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</si>
  <si>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</si>
  <si>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</si>
  <si>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</si>
  <si>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</si>
  <si>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</si>
  <si>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</si>
  <si>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</si>
  <si>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</si>
  <si>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</si>
  <si>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</si>
  <si>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</si>
  <si>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</si>
  <si>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</si>
  <si>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</si>
  <si>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</si>
  <si>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</si>
  <si>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</si>
  <si>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</si>
  <si>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</si>
  <si>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</si>
  <si>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</si>
  <si>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</si>
  <si>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</si>
  <si>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</si>
  <si>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</si>
  <si>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</si>
  <si>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</si>
  <si>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</si>
  <si>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</si>
  <si>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</si>
  <si>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</si>
  <si>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</si>
  <si>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</si>
  <si>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</si>
  <si>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</si>
  <si>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</si>
  <si>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</si>
  <si>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</si>
  <si>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</si>
  <si>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</si>
  <si>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</si>
  <si>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</si>
  <si>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</si>
  <si>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</si>
  <si>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</si>
  <si>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</si>
  <si>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</si>
  <si>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</si>
  <si>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</si>
  <si>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</si>
  <si>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</si>
  <si>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</si>
  <si>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</si>
  <si>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</si>
  <si>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</si>
  <si>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</si>
  <si>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</si>
  <si>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</si>
  <si>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</si>
  <si>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</si>
  <si>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</si>
  <si>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</si>
  <si>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</si>
  <si>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</si>
  <si>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</si>
  <si>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</si>
  <si>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</si>
  <si>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</si>
  <si>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</si>
  <si>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</si>
  <si>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</si>
  <si>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</si>
  <si>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</si>
  <si>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</si>
  <si>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</si>
  <si>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</si>
  <si>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</si>
  <si>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</si>
  <si>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</si>
  <si>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</si>
  <si>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</si>
  <si>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</si>
  <si>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</si>
  <si>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</si>
  <si>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</si>
  <si>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</si>
  <si>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</si>
  <si>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</si>
  <si>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</si>
  <si>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</si>
  <si>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</si>
  <si>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</si>
  <si>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</si>
  <si>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</si>
  <si>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</si>
  <si>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</si>
  <si>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</si>
  <si>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</si>
  <si>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</si>
  <si>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</si>
  <si>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</si>
  <si>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</si>
  <si>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</si>
  <si>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</si>
  <si>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</si>
  <si>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</si>
  <si>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</si>
  <si>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</si>
  <si>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</si>
  <si>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</si>
  <si>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</si>
  <si>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</si>
  <si>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</si>
  <si>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</si>
  <si>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</si>
  <si>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</si>
  <si>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</si>
  <si>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</si>
  <si>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</si>
  <si>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</si>
  <si>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</si>
  <si>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</si>
  <si>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</si>
  <si>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</si>
  <si>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</si>
  <si>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</si>
  <si>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</si>
  <si>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</si>
  <si>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</si>
  <si>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</si>
  <si>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</si>
  <si>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</si>
  <si>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</si>
  <si>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</si>
  <si>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</si>
  <si>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</si>
  <si>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</si>
  <si>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</si>
  <si>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</si>
  <si>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</si>
  <si>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</si>
  <si>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</si>
  <si>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</si>
  <si>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</si>
  <si>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</si>
  <si>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</si>
  <si>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</si>
  <si>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</si>
  <si>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</si>
  <si>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</si>
  <si>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</si>
  <si>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</si>
  <si>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</si>
  <si>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</si>
  <si>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</si>
  <si>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</si>
  <si>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</si>
  <si>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</si>
  <si>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</si>
  <si>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</si>
  <si>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</si>
  <si>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</si>
  <si>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</si>
  <si>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</si>
  <si>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</si>
  <si>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</si>
  <si>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</si>
  <si>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</si>
  <si>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</si>
  <si>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</si>
  <si>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</si>
  <si>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</si>
  <si>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</si>
  <si>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</si>
  <si>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</si>
  <si>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</si>
  <si>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</si>
  <si>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</si>
  <si>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</si>
  <si>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</si>
  <si>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</si>
  <si>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</si>
  <si>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</si>
  <si>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</si>
  <si>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</si>
  <si>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</si>
  <si>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</si>
  <si>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</si>
  <si>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</si>
  <si>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</si>
  <si>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</si>
  <si>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</si>
  <si>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</si>
  <si>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</si>
  <si>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</si>
  <si>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</si>
  <si>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</si>
  <si>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</si>
  <si>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</si>
  <si>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</si>
  <si>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</si>
  <si>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</si>
  <si>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</si>
  <si>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</si>
  <si>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</si>
  <si>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</si>
  <si>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</si>
  <si>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</si>
  <si>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</si>
  <si>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</si>
  <si>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</si>
  <si>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</si>
  <si>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</si>
  <si>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</si>
  <si>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</si>
  <si>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</si>
  <si>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</si>
  <si>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</si>
  <si>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</si>
  <si>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</si>
  <si>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</si>
  <si>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</si>
  <si>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</si>
  <si>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</si>
  <si>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</si>
  <si>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</si>
  <si>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</si>
  <si>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</si>
  <si>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</si>
  <si>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</si>
  <si>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</si>
  <si>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</si>
  <si>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</si>
  <si>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</si>
  <si>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</si>
  <si>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</si>
  <si>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</si>
  <si>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</si>
  <si>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</si>
  <si>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</si>
  <si>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</si>
  <si>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</si>
  <si>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</si>
  <si>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</si>
  <si>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</si>
  <si>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</si>
  <si>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</si>
  <si>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</si>
  <si>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</si>
  <si>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</si>
  <si>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</si>
  <si>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</si>
  <si>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</si>
  <si>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</si>
  <si>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</si>
  <si>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</si>
  <si>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</si>
  <si>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</si>
  <si>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</si>
  <si>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</si>
  <si>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</si>
  <si>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</si>
  <si>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</si>
  <si>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</si>
  <si>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</si>
  <si>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</si>
  <si>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</si>
  <si>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</si>
  <si>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</si>
  <si>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</si>
  <si>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</si>
  <si>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</si>
  <si>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</si>
  <si>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</si>
  <si>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</si>
  <si>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</si>
  <si>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</si>
  <si>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</si>
  <si>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</si>
  <si>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</si>
  <si>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</si>
  <si>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</si>
  <si>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</si>
  <si>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</si>
  <si>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</si>
  <si>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</si>
  <si>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</si>
  <si>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</si>
  <si>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</si>
  <si>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</si>
  <si>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</si>
  <si>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</si>
  <si>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</si>
  <si>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</si>
  <si>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</si>
  <si>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</si>
  <si>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</si>
  <si>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</si>
  <si>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</si>
  <si>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</si>
  <si>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</si>
  <si>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</si>
  <si>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</si>
  <si>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</si>
  <si>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</si>
  <si>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</si>
  <si>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</si>
  <si>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</si>
  <si>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</si>
  <si>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</si>
  <si>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</si>
  <si>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</si>
  <si>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</si>
  <si>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</si>
  <si>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</si>
  <si>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</si>
  <si>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</si>
  <si>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</si>
  <si>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</si>
  <si>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</si>
  <si>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</si>
  <si>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</si>
  <si>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</si>
  <si>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</si>
  <si>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</si>
  <si>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</si>
  <si>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</si>
  <si>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</si>
  <si>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</si>
  <si>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</si>
  <si>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</si>
  <si>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</si>
  <si>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</si>
  <si>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</si>
  <si>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</si>
  <si>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</si>
  <si>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</si>
  <si>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</si>
  <si>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</si>
  <si>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</si>
  <si>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</si>
  <si>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</si>
  <si>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</si>
  <si>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</si>
  <si>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</si>
  <si>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</si>
  <si>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</si>
  <si>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</si>
  <si>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</si>
  <si>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</si>
  <si>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</si>
  <si>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</si>
  <si>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</si>
  <si>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</si>
  <si>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</si>
  <si>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</si>
  <si>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</si>
  <si>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</si>
  <si>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</si>
  <si>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</si>
  <si>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</si>
  <si>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</si>
  <si>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</si>
  <si>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</si>
  <si>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</si>
  <si>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</si>
  <si>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</si>
  <si>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</si>
  <si>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</si>
  <si>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</si>
  <si>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</si>
  <si>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</si>
  <si>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</si>
  <si>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</si>
  <si>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</si>
  <si>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</si>
  <si>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</si>
  <si>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</si>
  <si>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</si>
  <si>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</si>
  <si>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</si>
  <si>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</si>
  <si>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</si>
  <si>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</si>
  <si>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</si>
  <si>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</si>
  <si>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</si>
  <si>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</si>
  <si>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</si>
  <si>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</si>
  <si>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</si>
  <si>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</si>
  <si>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</si>
  <si>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</si>
  <si>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</si>
  <si>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</si>
  <si>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</si>
  <si>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</si>
  <si>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</si>
  <si>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</si>
  <si>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</si>
  <si>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</si>
  <si>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</si>
  <si>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</si>
  <si>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</si>
  <si>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</si>
  <si>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</si>
  <si>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</si>
  <si>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</si>
  <si>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</si>
  <si>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</si>
  <si>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</si>
  <si>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</si>
  <si>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</si>
  <si>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</si>
  <si>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</si>
  <si>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</si>
  <si>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</si>
  <si>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</si>
  <si>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</si>
  <si>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</si>
  <si>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</si>
  <si>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</si>
  <si>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</si>
  <si>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</si>
  <si>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</si>
  <si>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</si>
  <si>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</si>
  <si>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</si>
  <si>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</si>
  <si>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</si>
  <si>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</si>
  <si>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</si>
  <si>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</si>
  <si>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</si>
  <si>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</si>
  <si>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</si>
  <si>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</si>
  <si>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</si>
  <si>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</si>
  <si>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</si>
  <si>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</si>
  <si>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</si>
  <si>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</si>
  <si>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</si>
  <si>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</si>
  <si>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</si>
  <si>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</si>
  <si>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</si>
  <si>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</si>
  <si>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</si>
  <si>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</si>
  <si>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</si>
  <si>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</si>
  <si>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</si>
  <si>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</si>
  <si>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</si>
  <si>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</si>
  <si>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</si>
  <si>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</si>
  <si>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</si>
  <si>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</si>
  <si>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</si>
  <si>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</si>
  <si>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</si>
  <si>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</si>
  <si>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</si>
  <si>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</si>
  <si>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</si>
  <si>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</si>
  <si>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</si>
  <si>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</si>
  <si>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</si>
  <si>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</si>
  <si>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</si>
  <si>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</si>
  <si>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</si>
  <si>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</si>
  <si>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</si>
  <si>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</si>
  <si>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</si>
  <si>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</si>
  <si>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</si>
  <si>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</si>
  <si>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</si>
  <si>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</si>
  <si>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</si>
  <si>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</si>
  <si>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</si>
  <si>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</si>
  <si>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</si>
  <si>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</si>
  <si>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</si>
  <si>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</si>
  <si>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</si>
  <si>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</si>
  <si>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</si>
  <si>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</si>
  <si>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</si>
  <si>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</si>
  <si>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</si>
  <si>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</si>
  <si>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</si>
  <si>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</si>
  <si>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</si>
  <si>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</si>
  <si>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</si>
  <si>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</si>
  <si>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</si>
  <si>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</si>
  <si>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</si>
  <si>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</si>
  <si>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</si>
  <si>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</si>
  <si>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</si>
  <si>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</si>
  <si>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</si>
  <si>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</si>
  <si>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</si>
  <si>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</si>
  <si>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</si>
  <si>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</si>
  <si>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</si>
  <si>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</si>
  <si>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</si>
  <si>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</si>
  <si>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</si>
  <si>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</si>
  <si>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</si>
  <si>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</si>
  <si>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</si>
  <si>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</si>
  <si>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</si>
  <si>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</si>
  <si>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</si>
  <si>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</si>
  <si>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</si>
  <si>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</si>
  <si>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</si>
  <si>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</si>
  <si>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</si>
  <si>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</si>
  <si>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</si>
  <si>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</si>
  <si>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</si>
  <si>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</si>
  <si>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</si>
  <si>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</si>
  <si>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</si>
  <si>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</si>
  <si>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</si>
  <si>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</si>
  <si>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</si>
  <si>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</si>
  <si>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</si>
  <si>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</si>
  <si>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</si>
  <si>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</si>
  <si>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</si>
  <si>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</si>
  <si>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</si>
  <si>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</si>
  <si>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</si>
  <si>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</si>
  <si>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</si>
  <si>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</si>
  <si>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</si>
  <si>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</si>
  <si>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</si>
  <si>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</si>
  <si>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</si>
  <si>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</si>
  <si>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</si>
  <si>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</si>
  <si>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</si>
  <si>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</si>
  <si>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</si>
  <si>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</si>
  <si>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</si>
  <si>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</si>
  <si>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</si>
  <si>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</si>
  <si>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</si>
  <si>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</si>
  <si>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</si>
  <si>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</si>
  <si>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</si>
  <si>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</si>
  <si>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</si>
  <si>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</si>
  <si>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</si>
  <si>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</si>
  <si>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</si>
  <si>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</si>
  <si>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</si>
  <si>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</si>
  <si>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</si>
  <si>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</si>
  <si>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</si>
  <si>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</si>
  <si>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</si>
  <si>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</si>
  <si>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</si>
  <si>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</si>
  <si>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</si>
  <si>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</si>
  <si>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</si>
  <si>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</si>
  <si>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</si>
  <si>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</si>
  <si>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</si>
  <si>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</si>
  <si>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</si>
  <si>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</si>
  <si>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</si>
  <si>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</si>
  <si>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</si>
  <si>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</si>
  <si>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</si>
  <si>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</si>
  <si>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</si>
  <si>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</si>
  <si>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</si>
  <si>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</si>
  <si>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</si>
  <si>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</si>
  <si>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</si>
  <si>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</si>
  <si>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</si>
  <si>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</si>
  <si>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</si>
  <si>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</si>
  <si>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</si>
  <si>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</si>
  <si>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</si>
  <si>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</si>
  <si>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</si>
  <si>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</si>
  <si>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</si>
  <si>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</si>
  <si>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</si>
  <si>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</si>
  <si>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</si>
  <si>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</si>
  <si>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</si>
  <si>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</si>
  <si>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</si>
  <si>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</si>
  <si>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</si>
  <si>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</si>
  <si>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</si>
  <si>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</si>
  <si>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</si>
  <si>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</si>
  <si>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</si>
  <si>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</si>
  <si>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</si>
  <si>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</si>
  <si>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</si>
  <si>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</si>
  <si>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</si>
  <si>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</si>
  <si>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</si>
  <si>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</si>
  <si>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</si>
  <si>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</si>
  <si>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</si>
  <si>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</si>
  <si>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</si>
  <si>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</si>
  <si>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</si>
  <si>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</si>
  <si>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</si>
  <si>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</si>
  <si>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</si>
  <si>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</si>
  <si>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</si>
  <si>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</si>
  <si>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</si>
  <si>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</si>
  <si>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</si>
  <si>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</si>
  <si>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</si>
  <si>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</si>
  <si>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</si>
  <si>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</si>
  <si>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</si>
  <si>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</si>
  <si>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</si>
  <si>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</si>
  <si>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</si>
  <si>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</si>
  <si>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</si>
  <si>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</si>
  <si>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</si>
  <si>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</si>
  <si>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</si>
  <si>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</si>
  <si>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</si>
  <si>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</si>
  <si>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</si>
  <si>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</si>
  <si>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</si>
  <si>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</si>
  <si>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</si>
  <si>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</si>
  <si>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</si>
  <si>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</si>
  <si>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</si>
  <si>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</si>
  <si>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</si>
  <si>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</si>
  <si>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</si>
  <si>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</si>
  <si>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</si>
  <si>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</si>
  <si>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</si>
  <si>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</si>
  <si>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</si>
  <si>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</si>
  <si>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</si>
  <si>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</si>
  <si>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</si>
  <si>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</si>
  <si>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</si>
  <si>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</si>
  <si>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</si>
  <si>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</si>
  <si>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</si>
  <si>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</si>
  <si>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</si>
  <si>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</si>
  <si>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</si>
  <si>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</si>
  <si>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</si>
  <si>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</si>
  <si>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</si>
  <si>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</si>
  <si>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</si>
  <si>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</si>
  <si>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</si>
  <si>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</si>
  <si>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</si>
  <si>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</si>
  <si>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</si>
  <si>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</si>
  <si>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</si>
  <si>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</si>
  <si>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</si>
  <si>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</si>
  <si>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</si>
  <si>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</si>
  <si>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</si>
  <si>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</si>
  <si>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</si>
  <si>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</si>
  <si>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</si>
  <si>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</si>
  <si>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</si>
  <si>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</si>
  <si>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</si>
  <si>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</si>
  <si>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</si>
  <si>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</si>
  <si>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</si>
  <si>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</si>
  <si>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</si>
  <si>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</si>
  <si>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</si>
  <si>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</si>
  <si>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</si>
  <si>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</si>
  <si>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</si>
  <si>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</si>
  <si>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</si>
  <si>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</si>
  <si>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</si>
  <si>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</si>
  <si>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</si>
  <si>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</si>
  <si>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</si>
  <si>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</si>
  <si>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</si>
  <si>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</si>
  <si>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</si>
  <si>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</si>
  <si>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</si>
  <si>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</si>
  <si>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</si>
  <si>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</si>
  <si>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</si>
  <si>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</si>
  <si>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</si>
  <si>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</si>
  <si>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</si>
  <si>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</si>
  <si>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</si>
  <si>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</si>
  <si>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</si>
  <si>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</si>
  <si>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</si>
  <si>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</si>
  <si>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</si>
  <si>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</si>
  <si>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</si>
  <si>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</si>
  <si>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</si>
  <si>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</si>
  <si>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</si>
  <si>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</si>
  <si>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</si>
  <si>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</si>
  <si>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</si>
  <si>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</si>
  <si>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</si>
  <si>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</si>
  <si>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</si>
  <si>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</si>
  <si>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</si>
  <si>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</si>
  <si>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</si>
  <si>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</si>
  <si>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</si>
  <si>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</si>
  <si>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</si>
  <si>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</si>
  <si>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</si>
  <si>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</si>
  <si>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</si>
  <si>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</si>
  <si>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</si>
  <si>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</si>
  <si>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</si>
  <si>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</si>
  <si>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</si>
  <si>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</si>
  <si>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</si>
  <si>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</si>
  <si>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</si>
  <si>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</si>
  <si>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</si>
  <si>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</si>
  <si>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</si>
  <si>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</si>
  <si>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</si>
  <si>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</si>
  <si>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</si>
  <si>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</si>
  <si>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</si>
  <si>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</si>
  <si>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</si>
  <si>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</si>
  <si>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</si>
  <si>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</si>
  <si>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</si>
  <si>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</si>
  <si>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</si>
  <si>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</si>
  <si>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</si>
  <si>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</si>
  <si>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</si>
  <si>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</si>
  <si>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</si>
  <si>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</si>
  <si>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</si>
  <si>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</si>
  <si>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</si>
  <si>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</si>
  <si>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</si>
  <si>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</si>
  <si>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</si>
  <si>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</si>
  <si>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</si>
  <si>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</si>
  <si>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</si>
  <si>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</si>
  <si>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</si>
  <si>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</si>
  <si>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</si>
  <si>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</si>
  <si>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</si>
  <si>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</si>
  <si>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</si>
  <si>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</si>
  <si>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</si>
  <si>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</si>
  <si>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</si>
  <si>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</si>
  <si>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</si>
  <si>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</si>
  <si>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</si>
  <si>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</si>
  <si>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</si>
  <si>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</si>
  <si>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</si>
  <si>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</si>
  <si>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</si>
  <si>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</si>
  <si>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</si>
  <si>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</si>
  <si>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</si>
  <si>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</si>
  <si>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</si>
  <si>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</si>
  <si>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</si>
  <si>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</si>
  <si>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</si>
  <si>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</si>
  <si>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</si>
  <si>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</si>
  <si>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</si>
  <si>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</si>
  <si>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</si>
  <si>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</si>
  <si>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</si>
  <si>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</si>
  <si>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</si>
  <si>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</si>
  <si>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</si>
  <si>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</si>
  <si>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</si>
  <si>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</si>
  <si>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</si>
  <si>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</si>
  <si>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</si>
  <si>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</si>
  <si>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</si>
  <si>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</si>
  <si>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</si>
  <si>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</si>
  <si>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</si>
  <si>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</si>
  <si>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</si>
  <si>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</si>
  <si>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</si>
  <si>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</si>
  <si>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</si>
  <si>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</si>
  <si>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</si>
  <si>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</si>
  <si>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</si>
  <si>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</si>
  <si>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</si>
  <si>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</si>
  <si>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</si>
  <si>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</si>
  <si>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</si>
  <si>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</si>
  <si>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</si>
  <si>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</si>
  <si>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</si>
  <si>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</si>
  <si>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</si>
  <si>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</si>
  <si>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</si>
  <si>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</si>
  <si>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</si>
  <si>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</si>
  <si>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</si>
  <si>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</si>
  <si>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</si>
  <si>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</si>
  <si>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</si>
  <si>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</si>
  <si>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</si>
  <si>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</si>
  <si>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</si>
  <si>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</si>
  <si>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</si>
  <si>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</si>
  <si>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</si>
  <si>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</si>
  <si>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</si>
  <si>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</si>
  <si>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</si>
  <si>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</si>
  <si>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</si>
  <si>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</si>
  <si>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</si>
  <si>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</si>
  <si>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</si>
  <si>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</si>
  <si>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</si>
  <si>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</si>
  <si>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</si>
  <si>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</si>
  <si>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</si>
  <si>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</si>
  <si>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</si>
  <si>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</si>
  <si>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</si>
  <si>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</si>
  <si>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</si>
  <si>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</si>
  <si>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</si>
  <si>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</si>
  <si>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</si>
  <si>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</si>
  <si>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</si>
  <si>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</si>
  <si>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</si>
  <si>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</si>
  <si>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</si>
  <si>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</si>
  <si>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</si>
  <si>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</si>
  <si>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</si>
  <si>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</si>
  <si>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</si>
  <si>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</si>
  <si>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</si>
  <si>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</si>
  <si>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</si>
  <si>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</si>
  <si>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</si>
  <si>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</si>
  <si>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</si>
  <si>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</si>
  <si>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</si>
  <si>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</si>
  <si>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</si>
  <si>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</si>
  <si>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</si>
  <si>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</si>
  <si>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</si>
  <si>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</si>
  <si>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</si>
  <si>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</si>
  <si>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</si>
  <si>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</si>
  <si>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</si>
  <si>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</si>
  <si>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</si>
  <si>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</si>
  <si>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</si>
  <si>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</si>
  <si>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</si>
  <si>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</si>
  <si>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</si>
  <si>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</si>
  <si>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</si>
  <si>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</si>
  <si>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</si>
  <si>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</si>
  <si>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</si>
  <si>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</si>
  <si>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</si>
  <si>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</si>
  <si>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</si>
  <si>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</si>
  <si>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</si>
  <si>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</si>
  <si>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</si>
  <si>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</si>
  <si>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</si>
  <si>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</si>
  <si>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</si>
  <si>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</si>
  <si>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</si>
  <si>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</si>
  <si>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</si>
  <si>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</si>
  <si>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</si>
  <si>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</si>
  <si>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</si>
  <si>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</si>
  <si>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</si>
  <si>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</si>
  <si>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</si>
  <si>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</si>
  <si>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</si>
  <si>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</si>
  <si>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</si>
  <si>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</si>
  <si>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</si>
  <si>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</si>
  <si>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</si>
  <si>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</si>
  <si>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</si>
  <si>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</si>
  <si>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</si>
  <si>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</si>
  <si>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</si>
  <si>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</si>
  <si>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</si>
  <si>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</si>
  <si>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</si>
  <si>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</si>
  <si>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</si>
  <si>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</si>
  <si>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</si>
  <si>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</si>
  <si>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</si>
  <si>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</si>
  <si>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</si>
  <si>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</si>
  <si>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</si>
  <si>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</si>
  <si>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</si>
  <si>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</si>
  <si>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</si>
  <si>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</si>
  <si>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</si>
  <si>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</si>
  <si>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</si>
  <si>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</si>
  <si>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</si>
  <si>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</si>
  <si>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</si>
  <si>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</si>
  <si>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</si>
  <si>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</si>
  <si>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</si>
  <si>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</si>
  <si>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</si>
  <si>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</si>
  <si>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</si>
  <si>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</si>
  <si>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</si>
  <si>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</si>
  <si>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</si>
  <si>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</si>
  <si>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</si>
  <si>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</si>
  <si>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</si>
  <si>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</si>
  <si>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</si>
  <si>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</si>
  <si>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</si>
  <si>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</si>
  <si>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</si>
  <si>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</si>
  <si>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</si>
  <si>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</si>
  <si>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</si>
  <si>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</si>
  <si>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</si>
  <si>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</si>
  <si>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</si>
  <si>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</si>
  <si>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</si>
  <si>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</si>
  <si>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</si>
  <si>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</si>
  <si>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</si>
  <si>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</si>
  <si>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</si>
  <si>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</si>
  <si>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</si>
  <si>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</si>
  <si>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</si>
  <si>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</si>
  <si>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</si>
  <si>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</si>
  <si>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</si>
  <si>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</si>
  <si>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</si>
  <si>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</si>
  <si>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</si>
  <si>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</si>
  <si>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</si>
  <si>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</si>
  <si>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</si>
  <si>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</si>
  <si>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</si>
  <si>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</si>
  <si>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</si>
  <si>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</si>
  <si>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</si>
  <si>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</si>
  <si>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</si>
  <si>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</si>
  <si>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</si>
  <si>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</si>
  <si>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</si>
  <si>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</si>
  <si>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</si>
  <si>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</si>
  <si>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</si>
  <si>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</si>
  <si>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</si>
  <si>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</si>
  <si>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</si>
  <si>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</si>
  <si>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</si>
  <si>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</si>
  <si>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</si>
  <si>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</si>
  <si>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</si>
  <si>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</si>
  <si>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</si>
  <si>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</si>
  <si>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</si>
  <si>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</si>
  <si>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</si>
  <si>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</si>
  <si>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</si>
  <si>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</si>
  <si>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</si>
  <si>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</si>
  <si>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</si>
  <si>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</si>
  <si>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</si>
  <si>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</si>
  <si>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</si>
  <si>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</si>
  <si>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</si>
  <si>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</si>
  <si>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</si>
  <si>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</si>
  <si>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</si>
  <si>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</si>
  <si>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</si>
  <si>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</si>
  <si>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</si>
  <si>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</si>
  <si>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</si>
  <si>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</si>
  <si>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</si>
  <si>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</si>
  <si>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</si>
  <si>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</si>
  <si>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</si>
  <si>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</si>
  <si>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</si>
  <si>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</si>
  <si>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</si>
  <si>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</si>
  <si>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</si>
  <si>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</si>
  <si>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</si>
  <si>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</si>
  <si>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</si>
  <si>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</si>
  <si>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</si>
  <si>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</si>
  <si>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</si>
  <si>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</si>
  <si>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</si>
  <si>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</si>
  <si>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</si>
  <si>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</si>
  <si>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</si>
  <si>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</si>
  <si>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</si>
  <si>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</si>
  <si>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</si>
  <si>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</si>
  <si>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</si>
  <si>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</si>
  <si>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</si>
  <si>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</si>
  <si>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</si>
  <si>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</si>
  <si>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</si>
  <si>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</si>
  <si>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</si>
  <si>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</si>
  <si>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</si>
  <si>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</si>
  <si>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</si>
  <si>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</si>
  <si>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</si>
  <si>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</si>
  <si>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</si>
  <si>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</si>
  <si>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</si>
  <si>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</si>
  <si>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</si>
  <si>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</si>
  <si>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</si>
  <si>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</si>
  <si>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</si>
  <si>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</si>
  <si>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</si>
  <si>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</si>
  <si>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</si>
  <si>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</si>
  <si>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</si>
  <si>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</si>
  <si>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</si>
  <si>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</si>
  <si>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</si>
  <si>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</si>
  <si>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</si>
  <si>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</si>
  <si>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</si>
  <si>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</si>
  <si>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</si>
  <si>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</si>
  <si>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</si>
  <si>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</si>
  <si>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</si>
  <si>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</si>
  <si>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</si>
  <si>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</si>
  <si>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</si>
  <si>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</si>
  <si>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</si>
  <si>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</si>
  <si>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</si>
  <si>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</si>
  <si>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</si>
  <si>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</si>
  <si>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</si>
  <si>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</si>
  <si>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</si>
  <si>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</si>
  <si>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</si>
  <si>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</si>
  <si>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</si>
  <si>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</si>
  <si>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</si>
  <si>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</si>
  <si>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</si>
  <si>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</si>
  <si>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</si>
  <si>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</si>
  <si>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</si>
  <si>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</si>
  <si>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</si>
  <si>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</si>
  <si>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</si>
  <si>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</si>
  <si>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</si>
  <si>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</si>
  <si>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</si>
  <si>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</si>
  <si>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</si>
  <si>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</si>
  <si>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</si>
  <si>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</si>
  <si>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</si>
  <si>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</si>
  <si>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</si>
  <si>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</si>
  <si>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</si>
  <si>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</si>
  <si>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</si>
  <si>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</si>
  <si>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</si>
  <si>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</si>
  <si>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</si>
  <si>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</si>
  <si>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</si>
  <si>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</si>
  <si>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</si>
  <si>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</si>
  <si>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</si>
  <si>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</si>
  <si>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</si>
  <si>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</si>
  <si>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</si>
  <si>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</si>
  <si>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</si>
  <si>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</si>
  <si>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</si>
  <si>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</si>
  <si>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</si>
  <si>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</si>
  <si>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</si>
  <si>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</si>
  <si>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</si>
  <si>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</si>
  <si>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</si>
  <si>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</si>
  <si>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</si>
  <si>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</si>
  <si>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</si>
  <si>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</si>
  <si>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</si>
  <si>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</si>
  <si>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</si>
  <si>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</si>
  <si>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</si>
  <si>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</si>
  <si>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</si>
  <si>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</si>
  <si>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</si>
  <si>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</si>
  <si>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</si>
  <si>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</si>
  <si>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</si>
  <si>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</si>
  <si>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</si>
  <si>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</si>
  <si>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</si>
  <si>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</si>
  <si>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</si>
  <si>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</si>
  <si>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</si>
  <si>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</si>
  <si>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</si>
  <si>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</si>
  <si>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</si>
  <si>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</si>
  <si>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</si>
  <si>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</si>
  <si>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</si>
  <si>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</si>
  <si>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</si>
  <si>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</si>
  <si>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</si>
  <si>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</si>
  <si>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</si>
  <si>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</si>
  <si>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</si>
  <si>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</si>
  <si>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</si>
  <si>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</si>
  <si>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</si>
  <si>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</si>
  <si>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</si>
  <si>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</si>
  <si>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</si>
  <si>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</si>
  <si>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</si>
  <si>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</si>
  <si>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</si>
  <si>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</si>
  <si>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</si>
  <si>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</si>
  <si>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</si>
  <si>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</si>
  <si>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</si>
  <si>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</si>
  <si>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</si>
  <si>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</si>
  <si>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</si>
  <si>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</si>
  <si>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</si>
  <si>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</si>
  <si>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</si>
  <si>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</si>
  <si>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</si>
  <si>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</si>
  <si>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</si>
  <si>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</si>
  <si>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</si>
  <si>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</si>
  <si>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</si>
  <si>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</si>
  <si>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</si>
  <si>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</si>
  <si>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</si>
  <si>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</si>
  <si>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</si>
  <si>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</si>
  <si>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</si>
  <si>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</si>
  <si>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</si>
  <si>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</si>
  <si>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</si>
  <si>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</si>
  <si>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</si>
  <si>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</si>
  <si>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</si>
  <si>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</si>
  <si>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</si>
  <si>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</si>
  <si>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</si>
  <si>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</si>
  <si>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</si>
  <si>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</si>
  <si>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</si>
  <si>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</si>
  <si>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</si>
  <si>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</si>
  <si>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</si>
  <si>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</si>
  <si>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</si>
  <si>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</si>
  <si>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</si>
  <si>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</si>
  <si>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</si>
  <si>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</si>
  <si>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</si>
  <si>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</si>
  <si>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</si>
  <si>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</si>
  <si>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</si>
  <si>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</si>
  <si>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</si>
  <si>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</si>
  <si>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</si>
  <si>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</si>
  <si>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</si>
  <si>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</si>
  <si>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</si>
  <si>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</si>
  <si>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</si>
  <si>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</si>
  <si>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</si>
  <si>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</si>
  <si>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</si>
  <si>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</si>
  <si>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</si>
  <si>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</si>
  <si>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</si>
  <si>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</si>
  <si>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</si>
  <si>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</si>
  <si>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</si>
  <si>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</si>
  <si>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</si>
  <si>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</si>
  <si>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</si>
  <si>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</si>
  <si>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</si>
  <si>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</si>
  <si>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</si>
  <si>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</si>
  <si>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</si>
  <si>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</si>
  <si>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</si>
  <si>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</si>
  <si>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</si>
  <si>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</si>
  <si>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</si>
  <si>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</si>
  <si>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</si>
  <si>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</si>
  <si>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</si>
  <si>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</si>
  <si>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</si>
  <si>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</si>
  <si>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</si>
  <si>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</si>
  <si>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</si>
  <si>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</si>
  <si>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</si>
  <si>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</si>
  <si>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</si>
  <si>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</si>
  <si>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</si>
  <si>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</si>
  <si>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</si>
  <si>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</si>
  <si>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</si>
  <si>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</si>
  <si>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</si>
  <si>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</si>
  <si>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</si>
  <si>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</si>
  <si>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</si>
  <si>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</si>
  <si>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</si>
  <si>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</si>
  <si>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</si>
  <si>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</si>
  <si>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</si>
  <si>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</si>
  <si>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</si>
  <si>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</si>
  <si>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</si>
  <si>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</si>
  <si>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</si>
  <si>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</si>
  <si>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</si>
  <si>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</si>
  <si>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</si>
  <si>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</si>
  <si>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</si>
  <si>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</si>
  <si>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</si>
  <si>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</si>
  <si>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</si>
  <si>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</si>
  <si>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</si>
  <si>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</si>
  <si>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</si>
  <si>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</si>
  <si>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</si>
  <si>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</si>
  <si>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</si>
  <si>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</si>
  <si>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</si>
  <si>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</si>
  <si>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</si>
  <si>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</si>
  <si>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</si>
  <si>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</si>
  <si>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</si>
  <si>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</si>
  <si>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</si>
  <si>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</si>
  <si>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</si>
  <si>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</si>
  <si>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</si>
  <si>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</si>
  <si>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</si>
  <si>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</si>
  <si>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</si>
  <si>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</si>
  <si>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</si>
  <si>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</si>
  <si>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</si>
  <si>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</si>
  <si>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</si>
  <si>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</si>
  <si>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</si>
  <si>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</si>
  <si>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</si>
  <si>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</si>
  <si>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</si>
  <si>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</si>
  <si>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</si>
  <si>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</si>
  <si>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</si>
  <si>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</si>
  <si>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</si>
  <si>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</si>
  <si>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</si>
  <si>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</si>
  <si>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</si>
  <si>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</si>
  <si>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</si>
  <si>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</si>
  <si>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</si>
  <si>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</si>
  <si>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</si>
  <si>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</si>
  <si>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</si>
  <si>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</si>
  <si>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</si>
  <si>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</si>
  <si>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</si>
  <si>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</si>
  <si>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</si>
  <si>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</si>
  <si>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</si>
  <si>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</si>
  <si>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</si>
  <si>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</si>
  <si>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</si>
  <si>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</si>
  <si>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</si>
  <si>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</si>
  <si>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</si>
  <si>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</si>
  <si>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</si>
  <si>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</si>
  <si>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</si>
  <si>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</si>
  <si>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</si>
  <si>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</si>
  <si>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</si>
  <si>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</si>
  <si>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</si>
  <si>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</si>
  <si>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</si>
  <si>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</si>
  <si>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</si>
  <si>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</si>
  <si>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</si>
  <si>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</si>
  <si>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</si>
  <si>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</si>
  <si>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</si>
  <si>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</si>
  <si>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</si>
  <si>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</si>
  <si>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</si>
  <si>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</si>
  <si>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</si>
  <si>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</si>
  <si>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</si>
  <si>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</si>
  <si>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</si>
  <si>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</si>
  <si>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</si>
  <si>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</si>
  <si>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</si>
  <si>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</si>
  <si>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</si>
  <si>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</si>
  <si>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</si>
  <si>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</si>
  <si>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</si>
  <si>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</si>
  <si>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</si>
  <si>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</si>
  <si>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</si>
  <si>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</si>
  <si>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</si>
  <si>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</si>
  <si>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</si>
  <si>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</si>
  <si>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</si>
  <si>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</si>
  <si>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</si>
  <si>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</si>
  <si>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</si>
  <si>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</si>
  <si>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</si>
  <si>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</si>
  <si>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</si>
  <si>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</si>
  <si>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</si>
  <si>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</si>
  <si>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</si>
  <si>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</si>
  <si>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</si>
  <si>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</si>
  <si>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</si>
  <si>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</si>
  <si>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</si>
  <si>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</si>
  <si>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</si>
  <si>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</si>
  <si>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</si>
  <si>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</si>
  <si>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</si>
  <si>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</si>
  <si>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</si>
  <si>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</si>
  <si>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</si>
  <si>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</si>
  <si>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</si>
  <si>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</si>
  <si>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</si>
  <si>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</si>
  <si>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</si>
  <si>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</si>
  <si>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</si>
  <si>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</si>
  <si>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</si>
  <si>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</si>
  <si>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</si>
  <si>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</si>
  <si>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</si>
  <si>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</si>
  <si>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</si>
  <si>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</si>
  <si>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</si>
  <si>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</si>
  <si>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</si>
  <si>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</si>
  <si>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</si>
  <si>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</si>
  <si>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</si>
  <si>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</si>
  <si>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</si>
  <si>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</si>
  <si>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</si>
  <si>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</si>
  <si>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</si>
  <si>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</si>
  <si>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</si>
  <si>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</si>
  <si>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</si>
  <si>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</si>
  <si>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</si>
  <si>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</si>
  <si>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</si>
  <si>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</si>
  <si>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</si>
  <si>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</si>
  <si>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</si>
  <si>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</si>
  <si>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</si>
  <si>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</si>
  <si>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</si>
  <si>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</si>
  <si>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</si>
  <si>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</si>
  <si>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</si>
  <si>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</si>
  <si>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</si>
  <si>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</si>
  <si>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</si>
  <si>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</si>
  <si>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</si>
  <si>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</si>
  <si>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</si>
  <si>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</si>
  <si>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</si>
  <si>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</si>
  <si>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</si>
  <si>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</si>
  <si>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</si>
  <si>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</si>
  <si>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</si>
  <si>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</si>
  <si>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</si>
  <si>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</si>
  <si>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</si>
  <si>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</si>
  <si>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</si>
  <si>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</si>
  <si>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</si>
  <si>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</si>
  <si>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</si>
  <si>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</si>
  <si>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</si>
  <si>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</si>
  <si>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</si>
  <si>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</si>
  <si>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</si>
  <si>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</si>
  <si>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</si>
  <si>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</si>
  <si>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</si>
  <si>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</si>
  <si>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</si>
  <si>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</si>
  <si>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</si>
  <si>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</si>
  <si>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</si>
  <si>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</si>
  <si>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</si>
  <si>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</si>
  <si>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</si>
  <si>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</si>
  <si>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</si>
  <si>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</si>
  <si>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</si>
  <si>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</si>
  <si>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</si>
  <si>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</si>
  <si>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</si>
  <si>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</si>
  <si>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</si>
  <si>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</si>
  <si>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</si>
  <si>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</si>
  <si>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</si>
  <si>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</si>
  <si>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</si>
  <si>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</si>
  <si>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</si>
  <si>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</si>
  <si>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</si>
  <si>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</si>
  <si>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</si>
  <si>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</si>
  <si>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</si>
  <si>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</si>
  <si>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</si>
  <si>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</si>
  <si>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</si>
  <si>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</si>
  <si>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</si>
  <si>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</si>
  <si>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</si>
  <si>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</si>
  <si>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</si>
  <si>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</si>
  <si>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</si>
  <si>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</si>
  <si>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</si>
  <si>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</si>
  <si>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</si>
  <si>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</si>
  <si>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</si>
  <si>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</si>
  <si>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</si>
  <si>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</si>
  <si>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</si>
  <si>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</si>
  <si>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</si>
  <si>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</si>
  <si>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</si>
  <si>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</si>
  <si>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</si>
  <si>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</si>
  <si>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</si>
  <si>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</si>
  <si>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</si>
  <si>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</si>
  <si>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</si>
  <si>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</si>
  <si>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</si>
  <si>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</si>
  <si>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</si>
  <si>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</si>
  <si>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</si>
  <si>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</si>
  <si>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</si>
  <si>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</si>
  <si>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</si>
  <si>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</si>
  <si>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</si>
  <si>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</si>
  <si>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</si>
  <si>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</si>
  <si>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</si>
  <si>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</si>
  <si>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</si>
  <si>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</si>
  <si>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</si>
  <si>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</si>
  <si>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</si>
  <si>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</si>
  <si>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</si>
  <si>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</si>
  <si>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</si>
  <si>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</si>
  <si>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</si>
  <si>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</si>
  <si>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</si>
  <si>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</si>
  <si>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</si>
  <si>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</si>
  <si>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</si>
  <si>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</si>
  <si>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</si>
  <si>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</si>
  <si>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</si>
  <si>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</si>
  <si>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</si>
  <si>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</si>
  <si>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</si>
  <si>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</si>
  <si>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</si>
  <si>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</si>
  <si>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</si>
  <si>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</si>
  <si>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</si>
  <si>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</si>
  <si>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</si>
  <si>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</si>
  <si>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</si>
  <si>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</si>
  <si>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</si>
  <si>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</si>
  <si>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</si>
  <si>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</si>
  <si>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</si>
  <si>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</si>
  <si>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</si>
  <si>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</si>
  <si>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</si>
  <si>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</si>
  <si>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</si>
  <si>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</si>
  <si>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</si>
  <si>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</si>
  <si>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</si>
  <si>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</si>
  <si>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</si>
  <si>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</si>
  <si>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</si>
  <si>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</si>
  <si>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</si>
  <si>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</si>
  <si>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</si>
  <si>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</si>
  <si>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</si>
  <si>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</si>
  <si>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</si>
  <si>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</si>
  <si>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</si>
  <si>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</si>
  <si>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</si>
  <si>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</si>
  <si>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</si>
  <si>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</si>
  <si>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</si>
  <si>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</si>
  <si>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</si>
  <si>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</si>
  <si>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</si>
  <si>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</si>
  <si>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</si>
  <si>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</si>
  <si>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</si>
  <si>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</si>
  <si>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</si>
  <si>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</si>
  <si>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</si>
  <si>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</si>
  <si>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</si>
  <si>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</si>
  <si>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</si>
  <si>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</si>
  <si>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</si>
  <si>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</si>
  <si>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</si>
  <si>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</si>
  <si>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</si>
  <si>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</si>
  <si>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</si>
  <si>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</si>
  <si>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</si>
  <si>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</si>
  <si>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</si>
  <si>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</si>
  <si>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</si>
  <si>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</si>
  <si>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</si>
  <si>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</si>
  <si>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</si>
  <si>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</si>
  <si>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</si>
  <si>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</si>
  <si>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</si>
  <si>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</si>
  <si>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</si>
  <si>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</si>
  <si>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</si>
  <si>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</si>
  <si>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</si>
  <si>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</si>
  <si>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</si>
  <si>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</si>
  <si>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</si>
  <si>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</si>
  <si>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</si>
  <si>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</si>
  <si>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</si>
  <si>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</si>
  <si>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</si>
  <si>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</si>
  <si>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</si>
  <si>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</si>
  <si>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</si>
  <si>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</si>
  <si>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</si>
  <si>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</si>
  <si>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</si>
  <si>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</si>
  <si>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</si>
  <si>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</si>
  <si>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</si>
  <si>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</si>
  <si>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</si>
  <si>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</si>
  <si>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</si>
  <si>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</si>
  <si>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</si>
  <si>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</si>
  <si>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</si>
  <si>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</si>
  <si>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</si>
  <si>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</si>
  <si>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</si>
  <si>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</si>
  <si>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</si>
  <si>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</si>
  <si>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</si>
  <si>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</si>
  <si>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</si>
  <si>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</si>
  <si>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</si>
  <si>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</si>
  <si>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</si>
  <si>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</si>
  <si>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</si>
  <si>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</si>
  <si>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</si>
  <si>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</si>
  <si>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</si>
  <si>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</si>
  <si>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</si>
  <si>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</si>
  <si>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</si>
  <si>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</si>
  <si>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</si>
  <si>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</si>
  <si>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</si>
  <si>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</si>
  <si>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</si>
  <si>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</si>
  <si>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</si>
  <si>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</si>
  <si>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</si>
  <si>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</si>
  <si>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</si>
  <si>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</si>
  <si>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</si>
  <si>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</si>
  <si>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</si>
  <si>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</si>
  <si>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</si>
  <si>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</si>
  <si>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</si>
  <si>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</si>
  <si>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</si>
  <si>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</si>
  <si>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</si>
  <si>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</si>
  <si>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</si>
  <si>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</si>
  <si>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</si>
  <si>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</si>
  <si>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</si>
  <si>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</si>
  <si>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</si>
  <si>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</si>
  <si>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</si>
  <si>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</si>
  <si>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</si>
  <si>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</si>
  <si>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</si>
  <si>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</si>
  <si>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</si>
  <si>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</si>
  <si>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</si>
  <si>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</si>
  <si>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</si>
  <si>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</si>
  <si>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</si>
  <si>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</si>
  <si>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</si>
  <si>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</si>
  <si>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</si>
  <si>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</si>
  <si>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</si>
  <si>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</si>
  <si>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</si>
  <si>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</si>
  <si>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</si>
  <si>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</si>
  <si>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</si>
  <si>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</si>
  <si>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</si>
  <si>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</si>
  <si>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</si>
  <si>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</si>
  <si>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</si>
  <si>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</si>
  <si>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</si>
  <si>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</si>
  <si>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</si>
  <si>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</si>
  <si>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</si>
  <si>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</si>
  <si>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</si>
  <si>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</si>
  <si>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</si>
  <si>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</si>
  <si>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</si>
  <si>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</si>
  <si>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</si>
  <si>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</si>
  <si>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</si>
  <si>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</si>
  <si>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</si>
  <si>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</si>
  <si>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</si>
  <si>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</si>
  <si>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</si>
  <si>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</si>
  <si>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</si>
  <si>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</si>
  <si>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</si>
  <si>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</si>
  <si>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</si>
  <si>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</si>
  <si>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</si>
  <si>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</si>
  <si>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</si>
  <si>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</si>
  <si>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</si>
  <si>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</si>
  <si>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</si>
  <si>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</si>
  <si>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</si>
  <si>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</si>
  <si>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</si>
  <si>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</si>
  <si>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</si>
  <si>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</si>
  <si>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</si>
  <si>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</si>
  <si>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</si>
  <si>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</si>
  <si>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</si>
  <si>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</si>
  <si>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</si>
  <si>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</si>
  <si>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</si>
  <si>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</si>
  <si>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</si>
  <si>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</si>
  <si>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</si>
  <si>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</si>
  <si>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</si>
  <si>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</si>
  <si>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</si>
  <si>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</si>
  <si>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</si>
  <si>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</si>
  <si>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</si>
  <si>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</si>
  <si>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</si>
  <si>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</si>
  <si>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</si>
  <si>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</si>
  <si>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</si>
  <si>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</si>
  <si>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</si>
  <si>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</si>
  <si>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</si>
  <si>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</si>
  <si>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</si>
  <si>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</si>
  <si>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</si>
  <si>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</si>
  <si>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</si>
  <si>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</si>
  <si>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</si>
  <si>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</si>
  <si>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</si>
  <si>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</si>
  <si>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</si>
  <si>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</si>
  <si>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</si>
  <si>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</si>
  <si>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</si>
  <si>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</si>
  <si>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</si>
  <si>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</si>
  <si>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</si>
  <si>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</si>
  <si>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</si>
  <si>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</si>
  <si>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</si>
  <si>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</si>
  <si>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</si>
  <si>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</si>
  <si>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</si>
  <si>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</si>
  <si>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</si>
  <si>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</si>
  <si>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</si>
  <si>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</si>
  <si>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</si>
  <si>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</si>
  <si>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</si>
  <si>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</si>
  <si>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</si>
  <si>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</si>
  <si>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</si>
  <si>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</si>
  <si>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</si>
  <si>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</si>
  <si>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</si>
  <si>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</si>
  <si>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</si>
  <si>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</si>
  <si>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</si>
  <si>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</si>
  <si>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</si>
  <si>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</si>
  <si>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</si>
  <si>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</si>
  <si>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</si>
  <si>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</si>
  <si>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</si>
  <si>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</si>
  <si>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</si>
  <si>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</si>
  <si>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</si>
  <si>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</si>
  <si>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</si>
  <si>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</si>
  <si>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</si>
  <si>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</si>
  <si>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</si>
  <si>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</si>
  <si>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</si>
  <si>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</si>
  <si>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</si>
  <si>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</si>
  <si>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</si>
  <si>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</si>
  <si>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</si>
  <si>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</si>
  <si>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</si>
  <si>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</si>
  <si>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</si>
  <si>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</si>
  <si>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</si>
  <si>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</si>
  <si>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</si>
  <si>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</si>
  <si>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</si>
  <si>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</si>
  <si>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</si>
  <si>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</si>
  <si>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</si>
  <si>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</si>
  <si>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</si>
  <si>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</si>
  <si>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</si>
  <si>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</si>
  <si>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</si>
  <si>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</si>
  <si>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</si>
  <si>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</si>
  <si>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</si>
  <si>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</si>
  <si>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</si>
  <si>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</si>
  <si>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</si>
  <si>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</si>
  <si>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</si>
  <si>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</si>
  <si>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</si>
  <si>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</si>
  <si>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</si>
  <si>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</si>
  <si>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</si>
  <si>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</si>
  <si>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</si>
  <si>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</si>
  <si>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</si>
  <si>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</si>
  <si>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</si>
  <si>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</si>
  <si>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</si>
  <si>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</si>
  <si>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</si>
  <si>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</si>
  <si>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</si>
  <si>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</si>
  <si>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</si>
  <si>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</si>
  <si>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</si>
  <si>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</si>
  <si>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</si>
  <si>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</si>
  <si>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</si>
  <si>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</si>
  <si>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</si>
  <si>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</si>
  <si>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</si>
  <si>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</si>
  <si>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</si>
  <si>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</si>
  <si>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</si>
  <si>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</si>
  <si>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</si>
  <si>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</si>
  <si>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</si>
  <si>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</si>
  <si>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</si>
  <si>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</si>
  <si>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</si>
  <si>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</si>
  <si>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</si>
  <si>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</si>
  <si>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</si>
  <si>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</si>
  <si>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</si>
  <si>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</si>
  <si>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</si>
  <si>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</si>
  <si>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</si>
  <si>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</si>
  <si>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</si>
  <si>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</si>
  <si>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</si>
  <si>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</si>
  <si>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</si>
  <si>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</si>
  <si>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</si>
  <si>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</si>
  <si>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</si>
  <si>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</si>
  <si>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</si>
  <si>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</si>
  <si>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</si>
  <si>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</si>
  <si>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</si>
  <si>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</si>
  <si>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</si>
  <si>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</si>
  <si>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</si>
  <si>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</si>
  <si>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</si>
  <si>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</si>
  <si>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</si>
  <si>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</si>
  <si>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</si>
  <si>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</si>
  <si>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</si>
  <si>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</si>
  <si>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</si>
  <si>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</si>
  <si>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</si>
  <si>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</si>
  <si>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</si>
  <si>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</si>
  <si>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</si>
  <si>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</si>
  <si>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</si>
  <si>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</si>
  <si>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</si>
  <si>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</si>
  <si>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</si>
  <si>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</si>
  <si>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</si>
  <si>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</si>
  <si>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</si>
  <si>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</si>
  <si>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</si>
  <si>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</si>
  <si>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</si>
  <si>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</si>
  <si>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</si>
  <si>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</si>
  <si>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</si>
  <si>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</si>
  <si>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</si>
  <si>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</si>
  <si>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</si>
  <si>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</si>
  <si>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</si>
  <si>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</si>
  <si>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</si>
  <si>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</si>
  <si>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</si>
  <si>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</si>
  <si>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</si>
  <si>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</si>
  <si>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</si>
  <si>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</si>
  <si>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</si>
  <si>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</si>
  <si>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</si>
  <si>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</si>
  <si>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</si>
  <si>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</si>
  <si>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</si>
  <si>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</si>
  <si>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</si>
  <si>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</si>
  <si>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</si>
  <si>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</si>
  <si>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</si>
  <si>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</si>
  <si>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</si>
  <si>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</si>
  <si>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</si>
  <si>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</si>
  <si>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</si>
  <si>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</si>
  <si>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</si>
  <si>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</si>
  <si>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</si>
  <si>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</si>
  <si>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</si>
  <si>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</si>
  <si>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</si>
  <si>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</si>
  <si>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</si>
  <si>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</si>
  <si>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</si>
  <si>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</si>
  <si>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</si>
  <si>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</si>
  <si>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</si>
  <si>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</si>
  <si>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</si>
  <si>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</si>
  <si>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</si>
  <si>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</si>
  <si>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</si>
  <si>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</si>
  <si>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</si>
  <si>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</si>
  <si>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</si>
  <si>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</si>
  <si>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</si>
  <si>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</si>
  <si>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</si>
  <si>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</si>
  <si>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</si>
  <si>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</si>
  <si>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</si>
  <si>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</si>
  <si>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</si>
  <si>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</si>
  <si>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</si>
  <si>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</si>
  <si>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</si>
  <si>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</si>
  <si>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</si>
  <si>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</si>
  <si>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</si>
  <si>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</si>
  <si>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</si>
  <si>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</si>
  <si>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</si>
  <si>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</si>
  <si>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</si>
  <si>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</si>
  <si>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</si>
  <si>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</si>
  <si>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</si>
  <si>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</si>
  <si>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</si>
  <si>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</si>
  <si>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</si>
  <si>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</si>
  <si>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</si>
  <si>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</si>
  <si>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</si>
  <si>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</si>
  <si>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</si>
  <si>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</si>
  <si>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</si>
  <si>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</si>
  <si>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</si>
  <si>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</si>
  <si>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</si>
  <si>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</si>
  <si>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</si>
  <si>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</si>
  <si>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</si>
  <si>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</si>
  <si>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</si>
  <si>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</si>
  <si>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</si>
  <si>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</si>
  <si>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</si>
  <si>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</si>
  <si>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</si>
  <si>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</si>
  <si>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</si>
  <si>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</si>
  <si>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</si>
  <si>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</si>
  <si>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</si>
  <si>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</si>
  <si>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</si>
  <si>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</si>
  <si>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</si>
  <si>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</si>
  <si>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</si>
  <si>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</si>
  <si>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</si>
  <si>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</si>
  <si>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</si>
  <si>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</si>
  <si>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</si>
  <si>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</si>
  <si>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</si>
  <si>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</si>
  <si>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</si>
  <si>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</si>
  <si>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</si>
  <si>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</si>
  <si>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</si>
  <si>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</si>
  <si>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</si>
  <si>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</si>
  <si>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</si>
  <si>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</si>
  <si>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</si>
  <si>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</si>
  <si>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</si>
  <si>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</si>
  <si>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</si>
  <si>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</si>
  <si>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</si>
  <si>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</si>
  <si>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</si>
  <si>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</si>
  <si>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</si>
  <si>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</si>
  <si>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</si>
  <si>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</si>
  <si>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</si>
  <si>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</si>
  <si>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</si>
  <si>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</si>
  <si>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</si>
  <si>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</si>
  <si>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</si>
  <si>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</si>
  <si>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</si>
  <si>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</si>
  <si>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</si>
  <si>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</si>
  <si>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</si>
  <si>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</si>
  <si>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</si>
  <si>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</si>
  <si>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</si>
  <si>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</si>
  <si>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</si>
  <si>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</si>
  <si>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</si>
  <si>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</si>
  <si>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</si>
  <si>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</si>
  <si>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</si>
  <si>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</si>
  <si>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</si>
  <si>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</si>
  <si>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</si>
  <si>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</si>
  <si>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</si>
  <si>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</si>
  <si>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</si>
  <si>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</si>
  <si>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</si>
  <si>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</si>
  <si>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</si>
  <si>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</si>
  <si>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</si>
  <si>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</si>
  <si>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</si>
  <si>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</si>
  <si>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</si>
  <si>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</si>
  <si>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</si>
  <si>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</si>
  <si>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</si>
  <si>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</si>
  <si>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</si>
  <si>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</si>
  <si>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</si>
  <si>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</si>
  <si>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</si>
  <si>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</si>
  <si>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</si>
  <si>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</si>
  <si>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</si>
  <si>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</si>
  <si>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</si>
  <si>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</si>
  <si>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</si>
  <si>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</si>
  <si>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</si>
  <si>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</si>
  <si>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</si>
  <si>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</si>
  <si>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</si>
  <si>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</si>
  <si>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</si>
  <si>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</si>
  <si>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</si>
  <si>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</si>
  <si>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</si>
  <si>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</si>
  <si>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</si>
  <si>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</si>
  <si>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</si>
  <si>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</si>
  <si>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</si>
  <si>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</si>
  <si>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</si>
  <si>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</si>
  <si>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</si>
  <si>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</si>
  <si>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</si>
  <si>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</si>
  <si>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</si>
  <si>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</si>
  <si>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</si>
  <si>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</si>
  <si>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</si>
  <si>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</si>
  <si>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</si>
  <si>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</si>
  <si>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</si>
  <si>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</si>
  <si>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</si>
  <si>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</si>
  <si>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</si>
  <si>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</si>
  <si>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</si>
  <si>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</si>
  <si>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</si>
  <si>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</si>
  <si>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</si>
  <si>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</si>
  <si>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</si>
  <si>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</si>
  <si>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</si>
  <si>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</si>
  <si>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</si>
  <si>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</si>
  <si>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</si>
  <si>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</si>
  <si>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</si>
  <si>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</si>
  <si>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</si>
  <si>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</si>
  <si>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</si>
  <si>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</si>
  <si>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</si>
  <si>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</si>
  <si>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</si>
  <si>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</si>
  <si>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</si>
  <si>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</si>
  <si>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</si>
  <si>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</si>
  <si>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</si>
  <si>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</si>
  <si>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</si>
  <si>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</si>
  <si>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</si>
  <si>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</si>
  <si>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</si>
  <si>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</si>
  <si>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</si>
  <si>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</si>
  <si>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</si>
  <si>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</si>
  <si>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</si>
  <si>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</si>
  <si>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</si>
  <si>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</si>
  <si>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</si>
  <si>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</si>
  <si>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</si>
  <si>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</si>
  <si>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</si>
  <si>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</si>
  <si>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</si>
  <si>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</si>
  <si>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</si>
  <si>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</si>
  <si>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</si>
  <si>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</si>
  <si>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</si>
  <si>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</si>
  <si>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</si>
  <si>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</si>
  <si>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</si>
  <si>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</si>
  <si>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</si>
  <si>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</si>
  <si>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</si>
  <si>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</si>
  <si>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</si>
  <si>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</si>
  <si>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</si>
  <si>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</si>
  <si>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</si>
  <si>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</si>
  <si>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</si>
  <si>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</si>
  <si>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</si>
  <si>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</si>
  <si>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</si>
  <si>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</si>
  <si>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</si>
  <si>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</si>
  <si>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</si>
  <si>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</si>
  <si>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</si>
  <si>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</si>
  <si>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</si>
  <si>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</si>
  <si>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</si>
  <si>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</si>
  <si>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</si>
  <si>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</si>
  <si>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</si>
  <si>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</si>
  <si>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</si>
  <si>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</si>
  <si>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</si>
  <si>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</si>
  <si>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</si>
  <si>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</si>
  <si>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</si>
  <si>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</si>
  <si>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</si>
  <si>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</si>
  <si>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</si>
  <si>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</si>
  <si>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</si>
  <si>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</si>
  <si>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</si>
  <si>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</si>
  <si>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</si>
  <si>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</si>
  <si>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</si>
  <si>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</si>
  <si>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</si>
  <si>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</si>
  <si>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</si>
  <si>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</si>
  <si>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</si>
  <si>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</si>
  <si>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</si>
  <si>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</si>
  <si>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</si>
  <si>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</si>
  <si>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</si>
  <si>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</si>
  <si>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</si>
  <si>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</si>
  <si>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</si>
  <si>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</si>
  <si>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</si>
  <si>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</si>
  <si>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</si>
  <si>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</si>
  <si>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</si>
  <si>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</si>
  <si>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</si>
  <si>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</si>
  <si>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</si>
  <si>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</si>
  <si>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</si>
  <si>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</si>
  <si>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</si>
  <si>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</si>
  <si>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</si>
  <si>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</si>
  <si>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</si>
  <si>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</si>
  <si>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</si>
  <si>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</si>
  <si>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</si>
  <si>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</si>
  <si>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</si>
  <si>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</si>
  <si>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</si>
  <si>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</si>
  <si>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</si>
  <si>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</si>
  <si>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</si>
  <si>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</si>
  <si>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</si>
  <si>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</si>
  <si>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</si>
  <si>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</si>
  <si>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</si>
  <si>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</si>
  <si>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</si>
  <si>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</si>
  <si>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</si>
  <si>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</si>
  <si>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</si>
  <si>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</si>
  <si>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</si>
  <si>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</si>
  <si>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</si>
  <si>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</si>
  <si>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</si>
  <si>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</si>
  <si>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</si>
  <si>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</si>
  <si>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</si>
  <si>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</si>
  <si>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</si>
  <si>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</si>
  <si>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</si>
  <si>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</si>
  <si>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</si>
  <si>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</si>
  <si>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</si>
  <si>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</si>
  <si>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</si>
  <si>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</si>
  <si>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</si>
  <si>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</si>
  <si>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</si>
  <si>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</si>
  <si>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</si>
  <si>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</si>
  <si>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</si>
  <si>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</si>
  <si>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</si>
  <si>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</si>
  <si>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</si>
  <si>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</si>
  <si>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</si>
  <si>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</si>
  <si>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</si>
  <si>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</si>
  <si>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</si>
  <si>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</si>
  <si>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</si>
  <si>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</si>
  <si>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</si>
  <si>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</si>
  <si>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</si>
  <si>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</si>
  <si>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</si>
  <si>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</si>
  <si>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</si>
  <si>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</si>
  <si>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</si>
  <si>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</si>
  <si>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</si>
  <si>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</si>
  <si>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</si>
  <si>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</si>
  <si>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</si>
  <si>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</si>
  <si>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</si>
  <si>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</si>
  <si>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</si>
  <si>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</si>
  <si>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</si>
  <si>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</si>
  <si>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</si>
  <si>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</si>
  <si>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</si>
  <si>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</si>
  <si>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</si>
  <si>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</si>
  <si>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</si>
  <si>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</si>
  <si>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</si>
  <si>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</si>
  <si>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</si>
  <si>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</si>
  <si>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</si>
  <si>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</si>
  <si>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</si>
  <si>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</si>
  <si>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</si>
  <si>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</si>
  <si>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</si>
  <si>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</si>
  <si>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</si>
  <si>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</si>
  <si>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</si>
  <si>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</si>
  <si>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</si>
  <si>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</si>
  <si>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</si>
  <si>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</si>
  <si>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</si>
  <si>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</si>
  <si>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</si>
  <si>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</si>
  <si>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</si>
  <si>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</si>
  <si>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</si>
  <si>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</si>
  <si>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</si>
  <si>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</si>
  <si>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</si>
  <si>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</si>
  <si>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</si>
  <si>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</si>
  <si>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</si>
  <si>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</si>
  <si>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</si>
  <si>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</si>
  <si>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</si>
  <si>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</si>
  <si>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</si>
  <si>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</si>
  <si>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</si>
  <si>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</si>
  <si>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</si>
  <si>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</si>
  <si>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</si>
  <si>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</si>
  <si>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</si>
  <si>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</si>
  <si>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</si>
  <si>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</si>
  <si>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</si>
  <si>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</si>
  <si>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</si>
  <si>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</si>
  <si>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</si>
  <si>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</si>
  <si>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</si>
  <si>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</si>
  <si>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</si>
  <si>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</si>
  <si>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</si>
  <si>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</si>
  <si>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</si>
  <si>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</si>
  <si>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</si>
  <si>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</si>
  <si>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</si>
  <si>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</si>
  <si>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</si>
  <si>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</si>
  <si>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</si>
  <si>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</si>
  <si>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</si>
  <si>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</si>
  <si>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</si>
  <si>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</si>
  <si>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</si>
  <si>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</si>
  <si>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</si>
  <si>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</si>
  <si>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</si>
  <si>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</si>
  <si>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</si>
  <si>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</si>
  <si>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</si>
  <si>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</si>
  <si>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</si>
  <si>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</si>
  <si>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</si>
  <si>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</si>
  <si>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</si>
  <si>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</si>
  <si>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</si>
  <si>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</si>
  <si>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</si>
  <si>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</si>
  <si>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</si>
  <si>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</si>
  <si>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</si>
  <si>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</si>
  <si>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</si>
  <si>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</si>
  <si>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</si>
  <si>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</si>
  <si>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</si>
  <si>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</si>
  <si>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</si>
  <si>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</si>
  <si>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</si>
  <si>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</si>
  <si>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</si>
  <si>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</si>
  <si>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</si>
  <si>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</si>
  <si>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</si>
  <si>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</si>
  <si>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</si>
  <si>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</si>
  <si>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</si>
  <si>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</si>
  <si>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</si>
  <si>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</si>
  <si>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</si>
  <si>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</si>
  <si>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</si>
  <si>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</si>
  <si>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</si>
  <si>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</si>
  <si>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</si>
  <si>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</si>
  <si>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</si>
  <si>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</si>
  <si>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</si>
  <si>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</si>
  <si>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</si>
  <si>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</si>
  <si>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</si>
  <si>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</si>
  <si>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</si>
  <si>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</si>
  <si>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</si>
  <si>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</si>
  <si>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</si>
  <si>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</si>
  <si>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</si>
  <si>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</si>
  <si>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</si>
  <si>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</si>
  <si>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</si>
  <si>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</si>
  <si>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</si>
  <si>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</si>
  <si>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</si>
  <si>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</si>
  <si>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</si>
  <si>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</si>
  <si>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</si>
  <si>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</si>
  <si>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</si>
  <si>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</si>
  <si>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</si>
  <si>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</si>
  <si>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</si>
  <si>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</si>
  <si>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</si>
  <si>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</si>
  <si>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</si>
  <si>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</si>
  <si>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</si>
  <si>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</si>
  <si>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</si>
  <si>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</si>
  <si>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</si>
  <si>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</si>
  <si>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</si>
  <si>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</si>
  <si>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</si>
  <si>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</si>
  <si>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</si>
  <si>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</si>
  <si>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</si>
  <si>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</si>
  <si>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</si>
  <si>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</si>
  <si>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</si>
  <si>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</si>
  <si>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</si>
  <si>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</si>
  <si>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</si>
  <si>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</si>
  <si>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</si>
  <si>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</si>
  <si>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</si>
  <si>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</si>
  <si>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</si>
  <si>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</si>
  <si>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</si>
  <si>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</si>
  <si>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</si>
  <si>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</si>
  <si>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</si>
  <si>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</si>
  <si>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</si>
  <si>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</si>
  <si>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</si>
  <si>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</si>
  <si>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</si>
  <si>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</si>
  <si>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</si>
  <si>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</si>
  <si>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</si>
  <si>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</si>
  <si>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</si>
  <si>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</si>
  <si>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</si>
  <si>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</si>
  <si>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</si>
  <si>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</si>
  <si>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</si>
  <si>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</si>
  <si>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</si>
  <si>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</si>
  <si>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</si>
  <si>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</si>
  <si>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</si>
  <si>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</si>
  <si>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</si>
  <si>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</si>
  <si>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</si>
  <si>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</si>
  <si>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</si>
  <si>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</si>
  <si>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</si>
  <si>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</si>
  <si>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</si>
  <si>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</si>
  <si>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</si>
  <si>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</si>
  <si>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</si>
  <si>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</si>
  <si>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</si>
  <si>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</si>
  <si>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</si>
  <si>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</si>
  <si>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</si>
  <si>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</si>
  <si>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</si>
  <si>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</si>
  <si>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</si>
  <si>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</si>
  <si>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</si>
  <si>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</si>
  <si>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</si>
  <si>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</si>
  <si>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</si>
  <si>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</si>
  <si>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</si>
  <si>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</si>
  <si>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</si>
  <si>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</si>
  <si>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</si>
  <si>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</si>
  <si>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</si>
  <si>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</si>
  <si>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</si>
  <si>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</si>
  <si>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</si>
  <si>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</si>
  <si>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</si>
  <si>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</si>
  <si>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</si>
  <si>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</si>
  <si>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</si>
  <si>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</si>
  <si>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</si>
  <si>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</si>
  <si>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</si>
  <si>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</si>
  <si>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</si>
  <si>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</si>
  <si>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</si>
  <si>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</si>
  <si>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</si>
  <si>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</si>
  <si>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</si>
  <si>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</si>
  <si>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</si>
  <si>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</si>
  <si>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</si>
  <si>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</si>
  <si>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</si>
  <si>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</si>
  <si>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</si>
  <si>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</si>
  <si>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</si>
  <si>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</si>
  <si>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</si>
  <si>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</si>
  <si>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</si>
  <si>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</si>
  <si>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</si>
  <si>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</si>
  <si>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</si>
  <si>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</si>
  <si>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</si>
  <si>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</si>
  <si>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</si>
  <si>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</si>
  <si>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</si>
  <si>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</si>
  <si>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</si>
  <si>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</si>
  <si>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</si>
  <si>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</si>
  <si>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</si>
  <si>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</si>
  <si>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</si>
  <si>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</si>
  <si>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</si>
  <si>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</si>
  <si>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</si>
  <si>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</si>
  <si>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</si>
  <si>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</si>
  <si>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</si>
  <si>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</si>
  <si>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</si>
  <si>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</si>
  <si>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</si>
  <si>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</si>
  <si>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</si>
  <si>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</si>
  <si>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</si>
  <si>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</si>
  <si>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</si>
  <si>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</si>
  <si>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</si>
  <si>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</si>
  <si>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</si>
  <si>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</si>
  <si>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</si>
  <si>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</si>
  <si>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</si>
  <si>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</si>
  <si>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</si>
  <si>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</si>
  <si>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</si>
  <si>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</si>
  <si>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</si>
  <si>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</si>
  <si>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</si>
  <si>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</si>
  <si>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</si>
  <si>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</si>
  <si>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</si>
  <si>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</si>
  <si>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</si>
  <si>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</si>
  <si>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</si>
  <si>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</si>
  <si>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</si>
  <si>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</si>
  <si>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</si>
  <si>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</si>
  <si>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</si>
  <si>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</si>
  <si>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</si>
  <si>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</si>
  <si>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</si>
  <si>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</si>
  <si>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</si>
  <si>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</si>
  <si>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</si>
  <si>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</si>
  <si>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</si>
  <si>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</si>
  <si>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</si>
  <si>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</si>
  <si>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</si>
  <si>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</si>
  <si>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</si>
  <si>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</si>
  <si>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</si>
  <si>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</si>
  <si>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</si>
  <si>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</si>
  <si>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</si>
  <si>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</si>
  <si>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</si>
  <si>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</si>
  <si>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</si>
  <si>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</si>
  <si>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</si>
  <si>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</si>
  <si>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</si>
  <si>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</si>
  <si>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</si>
  <si>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</si>
  <si>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</si>
  <si>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</si>
  <si>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</si>
  <si>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</si>
  <si>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</si>
  <si>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</si>
  <si>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</si>
  <si>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</si>
  <si>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</si>
  <si>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</si>
  <si>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</si>
  <si>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</si>
  <si>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</si>
  <si>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</si>
  <si>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</si>
  <si>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</si>
  <si>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</si>
  <si>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</si>
  <si>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</si>
  <si>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</si>
  <si>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</si>
  <si>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</si>
  <si>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</si>
  <si>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</si>
  <si>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</si>
  <si>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</si>
  <si>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</si>
  <si>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</si>
  <si>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</si>
  <si>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</si>
  <si>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</si>
  <si>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</si>
  <si>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</si>
  <si>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</si>
  <si>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</si>
  <si>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</si>
  <si>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</si>
  <si>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</si>
  <si>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</si>
  <si>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</si>
  <si>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</si>
  <si>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</si>
  <si>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</si>
  <si>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</si>
  <si>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</si>
  <si>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</si>
  <si>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</si>
  <si>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</si>
  <si>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</si>
  <si>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</si>
  <si>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</si>
  <si>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</si>
  <si>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</si>
  <si>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</si>
  <si>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</si>
  <si>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</si>
  <si>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</si>
  <si>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</si>
  <si>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</si>
  <si>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</si>
  <si>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</si>
  <si>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</si>
  <si>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</si>
  <si>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</si>
  <si>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</si>
  <si>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</si>
  <si>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</si>
  <si>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</si>
  <si>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</si>
  <si>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</si>
  <si>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</si>
  <si>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</si>
  <si>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</si>
  <si>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</si>
  <si>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</si>
  <si>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</si>
  <si>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</si>
  <si>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</si>
  <si>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</si>
  <si>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</si>
  <si>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</si>
  <si>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</si>
  <si>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</si>
  <si>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</si>
  <si>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</si>
  <si>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</si>
  <si>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</si>
  <si>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</si>
  <si>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</si>
  <si>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</si>
  <si>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</si>
  <si>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</si>
  <si>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</si>
  <si>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</si>
  <si>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</si>
  <si>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</si>
  <si>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</si>
  <si>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</si>
  <si>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</si>
  <si>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</si>
  <si>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</si>
  <si>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</si>
  <si>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</si>
  <si>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</si>
  <si>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</si>
  <si>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</si>
  <si>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</si>
  <si>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</si>
  <si>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</si>
  <si>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</si>
  <si>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</si>
  <si>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</si>
  <si>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</si>
  <si>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</si>
  <si>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</si>
  <si>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</si>
  <si>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</si>
  <si>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</si>
  <si>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</si>
  <si>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</si>
  <si>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</si>
  <si>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</si>
  <si>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</si>
  <si>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</si>
  <si>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</si>
  <si>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</si>
  <si>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</si>
  <si>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</si>
  <si>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</si>
  <si>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</si>
  <si>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</si>
  <si>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</si>
  <si>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</si>
  <si>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</si>
  <si>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</si>
  <si>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</si>
  <si>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</si>
  <si>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</si>
  <si>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</si>
  <si>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</si>
  <si>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</si>
  <si>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</si>
  <si>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</si>
  <si>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</si>
  <si>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</si>
  <si>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</si>
  <si>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</si>
  <si>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</si>
  <si>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</si>
  <si>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</si>
  <si>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</si>
  <si>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</si>
  <si>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</si>
  <si>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</si>
  <si>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</si>
  <si>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</si>
  <si>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</si>
  <si>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</si>
  <si>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</si>
  <si>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</si>
  <si>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</si>
  <si>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</si>
  <si>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</si>
  <si>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</si>
  <si>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</si>
  <si>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</si>
  <si>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</si>
  <si>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</si>
  <si>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</si>
  <si>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</si>
  <si>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</si>
  <si>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</si>
  <si>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</si>
  <si>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</si>
  <si>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</si>
  <si>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</si>
  <si>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</si>
  <si>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</si>
  <si>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</si>
  <si>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</si>
  <si>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</si>
  <si>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</si>
  <si>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</si>
  <si>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</si>
  <si>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</si>
  <si>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</si>
  <si>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</si>
  <si>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</si>
  <si>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</si>
  <si>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</si>
  <si>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</si>
  <si>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</si>
  <si>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</si>
  <si>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</si>
  <si>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</si>
  <si>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</si>
  <si>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</si>
  <si>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</si>
  <si>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</si>
  <si>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</si>
  <si>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</si>
  <si>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</si>
  <si>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</si>
  <si>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</si>
  <si>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</si>
  <si>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</si>
  <si>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</si>
  <si>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</si>
  <si>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</si>
  <si>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</si>
  <si>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</si>
  <si>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</si>
  <si>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</si>
  <si>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</si>
  <si>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</si>
  <si>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</si>
  <si>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</si>
  <si>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</si>
  <si>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</si>
  <si>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</si>
  <si>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</si>
  <si>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</si>
  <si>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</si>
  <si>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</si>
  <si>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</si>
  <si>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</si>
  <si>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</si>
  <si>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</si>
  <si>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</si>
  <si>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</si>
  <si>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</si>
  <si>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</si>
  <si>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</si>
  <si>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</si>
  <si>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</si>
  <si>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</si>
  <si>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</si>
  <si>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</si>
  <si>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</si>
  <si>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</si>
  <si>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</si>
  <si>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</si>
  <si>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</si>
  <si>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</si>
  <si>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</si>
  <si>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</si>
  <si>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</si>
  <si>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</si>
  <si>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</si>
  <si>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</si>
  <si>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</si>
  <si>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</si>
  <si>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</si>
  <si>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</si>
  <si>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</si>
  <si>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</si>
  <si>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</si>
  <si>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</si>
  <si>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</si>
  <si>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</si>
  <si>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</si>
  <si>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</si>
  <si>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</si>
  <si>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</si>
  <si>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</si>
  <si>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</si>
  <si>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</si>
  <si>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</si>
  <si>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</si>
  <si>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</si>
  <si>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</si>
  <si>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</si>
  <si>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</si>
  <si>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</si>
  <si>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</si>
  <si>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</si>
  <si>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</si>
  <si>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</si>
  <si>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</si>
  <si>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</si>
  <si>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</si>
  <si>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</si>
  <si>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</si>
  <si>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</si>
  <si>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</si>
  <si>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</si>
  <si>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</si>
  <si>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</si>
  <si>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</si>
  <si>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</si>
  <si>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</si>
  <si>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</si>
  <si>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</si>
  <si>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</si>
  <si>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</si>
  <si>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</si>
  <si>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</si>
  <si>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</si>
  <si>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</si>
  <si>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</si>
  <si>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</si>
  <si>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</si>
  <si>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</si>
  <si>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</si>
  <si>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</si>
  <si>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</si>
  <si>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</si>
  <si>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</si>
  <si>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</si>
  <si>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</si>
  <si>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</si>
  <si>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</si>
  <si>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</si>
  <si>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</si>
  <si>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</si>
  <si>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</si>
  <si>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</si>
  <si>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</si>
  <si>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</si>
  <si>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</si>
  <si>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</si>
  <si>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</si>
  <si>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</si>
  <si>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</si>
  <si>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</si>
  <si>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</si>
  <si>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</si>
  <si>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</si>
  <si>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</si>
  <si>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</si>
  <si>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</si>
  <si>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</si>
  <si>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</si>
  <si>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</si>
  <si>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</si>
  <si>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</si>
  <si>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</si>
  <si>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</si>
  <si>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</si>
  <si>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</si>
  <si>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</si>
  <si>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</si>
  <si>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</si>
  <si>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</si>
  <si>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</si>
  <si>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</si>
  <si>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</si>
  <si>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</si>
  <si>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</si>
  <si>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</si>
  <si>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</si>
  <si>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</si>
  <si>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</si>
  <si>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</si>
  <si>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</si>
  <si>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</si>
  <si>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</si>
  <si>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</si>
  <si>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</si>
  <si>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</si>
  <si>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</si>
  <si>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</si>
  <si>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</si>
  <si>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</si>
  <si>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</si>
  <si>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</si>
  <si>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</si>
  <si>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</si>
  <si>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</si>
  <si>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</si>
  <si>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</si>
  <si>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</si>
  <si>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</si>
  <si>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</si>
  <si>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</si>
  <si>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</si>
  <si>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</si>
  <si>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</si>
  <si>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</si>
  <si>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</si>
  <si>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</si>
  <si>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</si>
  <si>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</si>
  <si>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</si>
  <si>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</si>
  <si>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</si>
  <si>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</si>
  <si>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</si>
  <si>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</si>
  <si>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</si>
  <si>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</si>
  <si>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</si>
  <si>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</si>
  <si>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</si>
  <si>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</si>
  <si>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</si>
  <si>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</si>
  <si>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</si>
  <si>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</si>
  <si>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</si>
  <si>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</si>
  <si>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</si>
  <si>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</si>
  <si>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</si>
  <si>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</si>
  <si>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</si>
  <si>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</si>
  <si>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</si>
  <si>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</si>
  <si>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</si>
  <si>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</si>
  <si>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</si>
  <si>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</si>
  <si>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</si>
  <si>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</si>
  <si>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</si>
  <si>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</si>
  <si>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</si>
  <si>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</si>
  <si>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</si>
  <si>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</si>
  <si>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</si>
  <si>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</si>
  <si>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</si>
  <si>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</si>
  <si>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</si>
  <si>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</si>
  <si>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</si>
  <si>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</si>
  <si>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</si>
  <si>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</si>
  <si>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</si>
  <si>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</si>
  <si>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</si>
  <si>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</si>
  <si>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</si>
  <si>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</si>
  <si>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</si>
  <si>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</si>
  <si>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</si>
  <si>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</si>
  <si>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</si>
  <si>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</si>
  <si>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</si>
  <si>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</si>
  <si>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</si>
  <si>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</si>
  <si>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</si>
  <si>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</si>
  <si>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</si>
  <si>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</si>
  <si>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</si>
  <si>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</si>
  <si>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</si>
  <si>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</si>
  <si>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</si>
  <si>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</si>
  <si>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</si>
  <si>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</si>
  <si>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</si>
  <si>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</si>
  <si>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</si>
  <si>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</si>
  <si>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</si>
  <si>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</si>
  <si>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</si>
  <si>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</si>
  <si>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</si>
  <si>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</si>
  <si>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</si>
  <si>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</si>
  <si>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</si>
  <si>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</si>
  <si>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</si>
  <si>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</si>
  <si>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</si>
  <si>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</si>
  <si>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</si>
  <si>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</si>
  <si>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</si>
  <si>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</si>
  <si>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</si>
  <si>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</si>
  <si>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</si>
  <si>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</si>
  <si>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</si>
  <si>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</si>
  <si>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</si>
  <si>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</si>
  <si>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</si>
  <si>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</si>
  <si>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</si>
  <si>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</si>
  <si>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</si>
  <si>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</si>
  <si>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</si>
  <si>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</si>
  <si>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</si>
  <si>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</si>
  <si>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</si>
  <si>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</si>
  <si>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</si>
  <si>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</si>
  <si>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</si>
  <si>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</si>
  <si>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</si>
  <si>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</si>
  <si>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</si>
  <si>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</si>
  <si>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</si>
  <si>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</si>
  <si>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</si>
  <si>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</si>
  <si>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</si>
  <si>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</si>
  <si>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</si>
  <si>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</si>
  <si>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</si>
  <si>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</si>
  <si>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</si>
  <si>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</si>
  <si>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</si>
  <si>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</si>
  <si>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</si>
  <si>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</si>
  <si>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</si>
  <si>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</si>
  <si>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</si>
  <si>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</si>
  <si>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</si>
  <si>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</si>
  <si>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</si>
  <si>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</si>
  <si>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</si>
  <si>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</si>
  <si>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</si>
  <si>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</si>
  <si>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</si>
  <si>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</si>
  <si>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</si>
  <si>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</si>
  <si>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</si>
  <si>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</si>
  <si>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</si>
  <si>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</si>
  <si>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</si>
  <si>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</si>
  <si>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</si>
  <si>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</si>
  <si>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</si>
  <si>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</si>
  <si>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</si>
  <si>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</si>
  <si>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</si>
  <si>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</si>
  <si>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</si>
  <si>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</si>
  <si>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</si>
  <si>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</si>
  <si>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</si>
  <si>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</si>
  <si>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</si>
  <si>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</si>
  <si>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</si>
  <si>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</si>
  <si>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</si>
  <si>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</si>
  <si>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</si>
  <si>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</si>
  <si>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</si>
  <si>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</si>
  <si>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</si>
  <si>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</si>
  <si>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</si>
  <si>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</si>
  <si>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</si>
  <si>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</si>
  <si>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</si>
  <si>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</si>
  <si>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</si>
  <si>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</si>
  <si>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</si>
  <si>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</si>
  <si>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</si>
  <si>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</si>
  <si>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</si>
  <si>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</si>
  <si>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</si>
  <si>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</si>
  <si>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</si>
  <si>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</si>
  <si>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</si>
  <si>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</si>
  <si>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</si>
  <si>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</si>
  <si>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</si>
  <si>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</si>
  <si>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</si>
  <si>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</si>
  <si>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</si>
  <si>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</si>
  <si>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</si>
  <si>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</si>
  <si>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</si>
  <si>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</si>
  <si>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</si>
  <si>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</si>
  <si>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</si>
  <si>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</si>
  <si>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</si>
  <si>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</si>
  <si>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</si>
  <si>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</si>
  <si>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</si>
  <si>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</si>
  <si>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</si>
  <si>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</si>
  <si>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</si>
  <si>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</si>
  <si>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</si>
  <si>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</si>
  <si>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</si>
  <si>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</si>
  <si>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</si>
  <si>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</si>
  <si>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</si>
  <si>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</si>
  <si>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</si>
  <si>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</si>
  <si>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</si>
  <si>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</si>
  <si>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</si>
  <si>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</si>
  <si>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</si>
  <si>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</si>
  <si>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</si>
  <si>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</si>
  <si>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</si>
  <si>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</si>
  <si>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</si>
  <si>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</si>
  <si>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</si>
  <si>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</si>
  <si>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</si>
  <si>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</si>
  <si>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</si>
  <si>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</si>
  <si>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</si>
  <si>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</si>
  <si>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</si>
  <si>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</si>
  <si>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</si>
  <si>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</si>
  <si>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</si>
  <si>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</si>
  <si>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</si>
  <si>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</si>
  <si>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</si>
  <si>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</si>
  <si>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</si>
  <si>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</si>
  <si>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</si>
  <si>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</si>
  <si>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</si>
  <si>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</si>
  <si>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</si>
  <si>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</si>
  <si>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</si>
  <si>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</si>
  <si>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</si>
  <si>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</si>
  <si>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</si>
  <si>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</si>
  <si>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</si>
  <si>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</si>
  <si>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</si>
  <si>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</si>
  <si>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</si>
  <si>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</si>
  <si>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</si>
  <si>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</si>
  <si>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</si>
  <si>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</si>
  <si>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</si>
  <si>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</si>
  <si>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</si>
  <si>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</si>
  <si>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</si>
  <si>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</si>
  <si>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</si>
  <si>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</si>
  <si>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</si>
  <si>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</si>
  <si>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</si>
  <si>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</si>
  <si>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</si>
  <si>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</si>
  <si>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</si>
  <si>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</si>
  <si>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</si>
  <si>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</si>
  <si>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</si>
  <si>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</si>
  <si>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</si>
  <si>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</si>
  <si>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</si>
  <si>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</si>
  <si>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</si>
  <si>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</si>
  <si>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</si>
  <si>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</si>
  <si>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</si>
  <si>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</si>
  <si>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</si>
  <si>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</si>
  <si>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</si>
  <si>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</si>
  <si>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</si>
  <si>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</si>
  <si>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</si>
  <si>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</si>
  <si>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</si>
  <si>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</si>
  <si>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</si>
  <si>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</si>
  <si>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</si>
  <si>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</si>
  <si>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</si>
  <si>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</si>
  <si>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</si>
  <si>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</si>
  <si>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</si>
  <si>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</si>
  <si>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</si>
  <si>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</si>
  <si>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</si>
  <si>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</si>
  <si>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</si>
  <si>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</si>
  <si>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</si>
  <si>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</si>
  <si>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</si>
  <si>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</si>
  <si>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</si>
  <si>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</si>
  <si>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</si>
  <si>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</si>
  <si>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</si>
  <si>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</si>
  <si>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</si>
  <si>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</si>
  <si>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</si>
  <si>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</si>
  <si>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</si>
  <si>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</si>
  <si>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</si>
  <si>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</si>
  <si>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</si>
  <si>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</si>
  <si>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</si>
  <si>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</si>
  <si>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</si>
  <si>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</si>
  <si>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</si>
  <si>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</si>
  <si>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</si>
  <si>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</si>
  <si>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</si>
  <si>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</si>
  <si>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</si>
  <si>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</si>
  <si>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</si>
  <si>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</si>
  <si>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</si>
  <si>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</si>
  <si>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</si>
  <si>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</si>
  <si>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</si>
  <si>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</si>
  <si>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</si>
  <si>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</si>
  <si>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</si>
  <si>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</si>
  <si>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</si>
  <si>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</si>
  <si>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</si>
  <si>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</si>
  <si>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</si>
  <si>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</si>
  <si>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</si>
  <si>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</si>
  <si>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</si>
  <si>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</si>
  <si>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</si>
  <si>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</si>
  <si>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</si>
  <si>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</si>
  <si>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</si>
  <si>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</si>
  <si>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</si>
  <si>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</si>
  <si>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</si>
  <si>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</si>
  <si>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</si>
  <si>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</si>
  <si>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</si>
  <si>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</si>
  <si>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</si>
  <si>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</si>
  <si>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</si>
  <si>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</si>
  <si>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</si>
  <si>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</si>
  <si>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</si>
  <si>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</si>
  <si>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</si>
  <si>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</si>
  <si>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</si>
  <si>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</si>
  <si>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</si>
  <si>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</si>
  <si>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</si>
  <si>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</si>
  <si>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</si>
  <si>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</si>
  <si>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</si>
  <si>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</si>
  <si>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</si>
  <si>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</si>
  <si>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</si>
  <si>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</si>
  <si>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</si>
  <si>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</si>
  <si>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</si>
  <si>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</si>
  <si>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</si>
  <si>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</si>
  <si>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</si>
  <si>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</si>
  <si>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</si>
  <si>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</si>
  <si>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</si>
  <si>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</si>
  <si>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</si>
  <si>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</si>
  <si>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</si>
  <si>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</si>
  <si>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</si>
  <si>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</si>
  <si>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</si>
  <si>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</si>
  <si>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</si>
  <si>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</si>
  <si>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</si>
  <si>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</si>
  <si>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</si>
  <si>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</si>
  <si>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</si>
  <si>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</si>
  <si>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</si>
  <si>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</si>
  <si>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</si>
  <si>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</si>
  <si>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</si>
  <si>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</si>
  <si>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</si>
  <si>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</si>
  <si>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</si>
  <si>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</si>
  <si>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</si>
  <si>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</si>
  <si>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</si>
  <si>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</si>
  <si>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</si>
  <si>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</si>
  <si>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</si>
  <si>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</si>
  <si>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</si>
  <si>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</si>
  <si>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</si>
  <si>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</si>
  <si>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</si>
  <si>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</si>
  <si>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</si>
  <si>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</si>
  <si>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</si>
  <si>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</si>
  <si>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</si>
  <si>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</si>
  <si>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</si>
  <si>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</si>
  <si>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</si>
  <si>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</si>
  <si>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</si>
  <si>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</si>
  <si>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</si>
  <si>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</si>
  <si>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</si>
  <si>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</si>
  <si>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</si>
  <si>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</si>
  <si>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</si>
  <si>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</si>
  <si>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</si>
  <si>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</si>
  <si>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</si>
  <si>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</si>
  <si>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</si>
  <si>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</si>
  <si>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</si>
  <si>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</si>
  <si>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</si>
  <si>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</si>
  <si>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</si>
  <si>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</si>
  <si>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</si>
  <si>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</si>
  <si>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</si>
  <si>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</si>
  <si>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</si>
  <si>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</si>
  <si>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</si>
  <si>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</si>
  <si>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</si>
  <si>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</si>
  <si>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</si>
  <si>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</si>
  <si>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</si>
  <si>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</si>
  <si>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</si>
  <si>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</si>
  <si>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</si>
  <si>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</si>
  <si>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</si>
  <si>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</si>
  <si>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</si>
  <si>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</si>
  <si>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</si>
  <si>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</si>
  <si>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</si>
  <si>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</si>
  <si>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</si>
  <si>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</si>
  <si>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</si>
  <si>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</si>
  <si>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</si>
  <si>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</si>
  <si>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</si>
  <si>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</si>
  <si>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</si>
  <si>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</si>
  <si>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</si>
  <si>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</si>
  <si>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</si>
  <si>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</si>
  <si>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</si>
  <si>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</si>
  <si>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</si>
  <si>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</si>
  <si>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</si>
  <si>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</si>
  <si>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</si>
  <si>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</si>
  <si>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</si>
  <si>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</si>
  <si>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</si>
  <si>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</si>
  <si>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</si>
  <si>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</si>
  <si>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</si>
  <si>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</si>
  <si>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</si>
  <si>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</si>
  <si>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</si>
  <si>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</si>
  <si>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</si>
  <si>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</si>
  <si>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</si>
  <si>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</si>
  <si>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</si>
  <si>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</si>
  <si>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</si>
  <si>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</si>
  <si>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</si>
  <si>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</si>
  <si>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</si>
  <si>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</si>
  <si>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</si>
  <si>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</si>
  <si>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</si>
  <si>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</si>
  <si>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</si>
  <si>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</si>
  <si>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</si>
  <si>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</si>
  <si>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</si>
  <si>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</si>
  <si>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</si>
  <si>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</si>
  <si>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</si>
  <si>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</si>
  <si>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</si>
  <si>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</si>
  <si>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</si>
  <si>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</si>
  <si>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</si>
  <si>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</si>
  <si>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</si>
  <si>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</si>
  <si>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</si>
  <si>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</si>
  <si>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</si>
  <si>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</si>
  <si>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</si>
  <si>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</si>
  <si>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</si>
  <si>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</si>
  <si>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</si>
  <si>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</si>
  <si>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</si>
  <si>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</si>
  <si>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</si>
  <si>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</si>
  <si>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</si>
  <si>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</si>
  <si>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</si>
  <si>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</si>
  <si>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</si>
  <si>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</si>
  <si>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</si>
  <si>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</si>
  <si>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</si>
  <si>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</si>
  <si>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</si>
  <si>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</si>
  <si>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</si>
  <si>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</si>
  <si>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</si>
  <si>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</si>
  <si>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</si>
  <si>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</si>
  <si>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</si>
  <si>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</si>
  <si>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</si>
  <si>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</si>
  <si>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</si>
  <si>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</si>
  <si>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</si>
  <si>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</si>
  <si>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</si>
  <si>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</si>
  <si>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</si>
  <si>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</si>
  <si>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</si>
  <si>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</si>
  <si>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</si>
  <si>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</si>
  <si>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</si>
  <si>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</si>
  <si>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</si>
  <si>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</si>
  <si>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</si>
  <si>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</si>
  <si>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</si>
  <si>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</si>
  <si>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</si>
  <si>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</si>
  <si>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</si>
  <si>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</si>
  <si>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</si>
  <si>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</si>
  <si>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</si>
  <si>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</si>
  <si>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</si>
  <si>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</si>
  <si>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</si>
  <si>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</si>
  <si>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</si>
  <si>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</si>
  <si>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</si>
  <si>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</si>
  <si>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</si>
  <si>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</si>
  <si>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</si>
  <si>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</si>
  <si>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</si>
  <si>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</si>
  <si>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</si>
  <si>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</si>
  <si>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</si>
  <si>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</si>
  <si>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</si>
  <si>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</si>
  <si>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</si>
  <si>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</si>
  <si>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</si>
  <si>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</si>
  <si>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</si>
  <si>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</si>
  <si>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</si>
  <si>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</si>
  <si>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</si>
  <si>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</si>
  <si>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</si>
  <si>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</si>
  <si>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</si>
  <si>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</si>
  <si>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</si>
  <si>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</si>
  <si>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</si>
  <si>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</si>
  <si>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</si>
  <si>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</si>
  <si>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</si>
  <si>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</si>
  <si>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</si>
  <si>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</si>
  <si>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</si>
  <si>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</si>
  <si>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</si>
  <si>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</si>
  <si>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</si>
  <si>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</si>
  <si>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</si>
  <si>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</si>
  <si>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</si>
  <si>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</si>
  <si>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</si>
  <si>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</si>
  <si>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</si>
  <si>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</si>
  <si>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</si>
  <si>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</si>
  <si>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</si>
  <si>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</si>
  <si>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</si>
  <si>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</si>
  <si>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</si>
  <si>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</si>
  <si>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</si>
  <si>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</si>
  <si>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</si>
  <si>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</si>
  <si>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</si>
  <si>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</si>
  <si>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</si>
  <si>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</si>
  <si>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</si>
  <si>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</si>
  <si>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</si>
  <si>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</si>
  <si>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</si>
  <si>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</si>
  <si>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</si>
  <si>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</si>
  <si>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</si>
  <si>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</si>
  <si>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</si>
  <si>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</si>
  <si>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</si>
  <si>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</si>
  <si>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</si>
  <si>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</si>
  <si>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</si>
  <si>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</si>
  <si>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</si>
  <si>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</si>
  <si>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</si>
  <si>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</si>
  <si>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</si>
  <si>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</si>
  <si>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</si>
  <si>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</si>
  <si>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</si>
  <si>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</si>
  <si>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</si>
  <si>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</si>
  <si>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</si>
  <si>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</si>
  <si>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</si>
  <si>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</si>
  <si>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</si>
  <si>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</si>
  <si>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</si>
  <si>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</si>
  <si>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</si>
  <si>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</si>
  <si>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</si>
  <si>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</si>
  <si>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</si>
  <si>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</si>
  <si>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</si>
  <si>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</si>
  <si>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</si>
  <si>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</si>
  <si>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</si>
  <si>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</si>
  <si>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</si>
  <si>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</si>
  <si>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</si>
  <si>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</si>
  <si>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</si>
  <si>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</si>
  <si>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</si>
  <si>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</si>
  <si>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</si>
  <si>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</si>
  <si>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</si>
  <si>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</si>
  <si>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</si>
  <si>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</si>
  <si>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</si>
  <si>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</si>
  <si>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</si>
  <si>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</si>
  <si>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</si>
  <si>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</si>
  <si>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</si>
  <si>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</si>
  <si>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</si>
  <si>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</si>
  <si>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</si>
  <si>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</si>
  <si>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</si>
  <si>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</si>
  <si>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</si>
  <si>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</si>
  <si>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</si>
  <si>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</si>
  <si>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</si>
  <si>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</si>
  <si>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</si>
  <si>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</si>
  <si>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</si>
  <si>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</si>
  <si>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</si>
  <si>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</si>
  <si>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</si>
  <si>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</si>
  <si>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</si>
  <si>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</si>
  <si>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</si>
  <si>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</si>
  <si>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</si>
  <si>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</si>
  <si>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</si>
  <si>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</si>
  <si>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</si>
  <si>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</si>
  <si>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</si>
  <si>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</si>
  <si>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</si>
  <si>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</si>
  <si>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</si>
  <si>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</si>
  <si>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</si>
  <si>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</si>
  <si>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</si>
  <si>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</si>
  <si>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</si>
  <si>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</si>
  <si>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</si>
  <si>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</si>
  <si>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</si>
  <si>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</si>
  <si>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</si>
  <si>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</si>
  <si>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</si>
  <si>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</si>
  <si>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</si>
  <si>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</si>
  <si>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</si>
  <si>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</si>
  <si>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</si>
  <si>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</si>
  <si>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</si>
  <si>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</si>
  <si>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</si>
  <si>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</si>
  <si>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</si>
  <si>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</si>
  <si>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</si>
  <si>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</si>
  <si>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</si>
  <si>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</si>
  <si>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</si>
  <si>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</si>
  <si>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</si>
  <si>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</si>
  <si>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</si>
  <si>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</si>
  <si>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</si>
  <si>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</si>
  <si>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</si>
  <si>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</si>
  <si>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</si>
  <si>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</si>
  <si>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</si>
  <si>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</si>
  <si>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</si>
  <si>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</si>
  <si>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</si>
  <si>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</si>
  <si>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</si>
  <si>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</si>
  <si>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</si>
  <si>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</si>
  <si>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</si>
  <si>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</si>
  <si>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</si>
  <si>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</si>
  <si>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</si>
  <si>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</si>
  <si>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</si>
  <si>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</si>
  <si>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</si>
  <si>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</si>
  <si>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</si>
  <si>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</si>
  <si>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</si>
  <si>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</si>
  <si>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</si>
  <si>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</si>
  <si>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</si>
  <si>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</si>
  <si>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</si>
  <si>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</si>
  <si>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</si>
  <si>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</si>
  <si>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</si>
  <si>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</si>
  <si>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</si>
  <si>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</si>
  <si>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</si>
  <si>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</si>
  <si>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</si>
  <si>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</si>
  <si>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</si>
  <si>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</si>
  <si>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</si>
  <si>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</si>
  <si>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</si>
  <si>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</si>
  <si>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</si>
  <si>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</si>
  <si>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</si>
  <si>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</si>
  <si>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</si>
  <si>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</si>
  <si>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</si>
  <si>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</si>
  <si>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</si>
  <si>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</si>
  <si>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</si>
  <si>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</si>
  <si>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</si>
  <si>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</si>
  <si>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</si>
  <si>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</si>
  <si>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</si>
  <si>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</si>
  <si>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</si>
  <si>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</si>
  <si>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</si>
  <si>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</si>
  <si>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</si>
  <si>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</si>
  <si>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</si>
  <si>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</si>
  <si>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</si>
  <si>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</si>
  <si>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</si>
  <si>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</si>
  <si>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</si>
  <si>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</si>
  <si>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</si>
  <si>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</si>
  <si>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</si>
  <si>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</si>
  <si>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</si>
  <si>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</si>
  <si>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</si>
  <si>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</si>
  <si>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</si>
  <si>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</si>
  <si>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</si>
  <si>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</si>
  <si>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</si>
  <si>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</si>
  <si>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</si>
  <si>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</si>
  <si>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</si>
  <si>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</si>
  <si>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</si>
  <si>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</si>
  <si>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</si>
  <si>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</si>
  <si>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</si>
  <si>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</si>
  <si>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</si>
  <si>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</si>
  <si>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</si>
  <si>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</si>
  <si>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</si>
  <si>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</si>
  <si>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</si>
  <si>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</si>
  <si>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</si>
  <si>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</si>
  <si>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</si>
  <si>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</si>
  <si>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</si>
  <si>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</si>
  <si>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</si>
  <si>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</si>
  <si>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</si>
  <si>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</si>
  <si>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</si>
  <si>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</si>
  <si>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</si>
  <si>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</si>
  <si>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</si>
  <si>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</si>
  <si>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</si>
  <si>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</si>
  <si>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</si>
  <si>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</si>
  <si>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</si>
  <si>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</si>
  <si>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</si>
  <si>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</si>
  <si>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</si>
  <si>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</si>
  <si>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</si>
  <si>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</si>
  <si>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</si>
  <si>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</si>
  <si>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</si>
  <si>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</si>
  <si>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</si>
  <si>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</si>
  <si>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</si>
  <si>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</si>
  <si>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</si>
  <si>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</si>
  <si>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</si>
  <si>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</si>
  <si>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</si>
  <si>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</si>
  <si>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</si>
  <si>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</si>
  <si>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</si>
  <si>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</si>
  <si>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</si>
  <si>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</si>
  <si>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</si>
  <si>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</si>
  <si>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</si>
  <si>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</si>
  <si>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</si>
  <si>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</si>
  <si>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</si>
  <si>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</si>
  <si>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</si>
  <si>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</si>
  <si>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</si>
  <si>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</si>
  <si>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</si>
  <si>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</si>
  <si>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</si>
  <si>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</si>
  <si>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</si>
  <si>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</si>
  <si>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</si>
  <si>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</si>
  <si>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</si>
  <si>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</si>
  <si>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</si>
  <si>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</si>
  <si>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</si>
  <si>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</si>
  <si>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</si>
  <si>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</si>
  <si>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</si>
  <si>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</si>
  <si>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</si>
  <si>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</si>
  <si>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</si>
  <si>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</si>
  <si>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</si>
  <si>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</si>
  <si>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</si>
  <si>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</si>
  <si>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</si>
  <si>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</si>
  <si>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</si>
  <si>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</si>
  <si>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</si>
  <si>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</si>
  <si>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</si>
  <si>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</si>
  <si>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</si>
  <si>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</si>
  <si>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</si>
  <si>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</si>
  <si>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</si>
  <si>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</si>
  <si>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</si>
  <si>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</si>
  <si>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</si>
  <si>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</si>
  <si>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</si>
  <si>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</si>
  <si>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</si>
  <si>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</si>
  <si>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</si>
  <si>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</si>
  <si>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</si>
  <si>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</si>
  <si>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</si>
  <si>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</si>
  <si>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</si>
  <si>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</si>
  <si>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</si>
  <si>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</si>
  <si>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</si>
  <si>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</si>
  <si>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</si>
  <si>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</si>
  <si>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</si>
  <si>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</si>
  <si>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</si>
  <si>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</si>
  <si>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</si>
  <si>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</si>
  <si>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</si>
  <si>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</si>
  <si>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</si>
  <si>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</si>
  <si>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</si>
  <si>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</si>
  <si>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</si>
  <si>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</si>
  <si>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</si>
  <si>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</si>
  <si>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</si>
  <si>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</si>
  <si>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</si>
  <si>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</si>
  <si>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</si>
  <si>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</si>
  <si>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</si>
  <si>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</si>
  <si>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</si>
  <si>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</si>
  <si>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</si>
  <si>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</si>
  <si>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</si>
  <si>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</si>
  <si>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</si>
  <si>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</si>
  <si>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</si>
  <si>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</si>
  <si>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</si>
  <si>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</si>
  <si>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</si>
  <si>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</si>
  <si>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</si>
  <si>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</si>
  <si>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</si>
  <si>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</si>
  <si>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</si>
  <si>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</si>
  <si>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</si>
  <si>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</si>
  <si>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</si>
  <si>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</si>
  <si>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</si>
  <si>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</si>
  <si>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</si>
  <si>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</si>
  <si>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</si>
  <si>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</si>
  <si>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</si>
  <si>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</si>
  <si>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</si>
  <si>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</si>
  <si>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</si>
  <si>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</si>
  <si>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</si>
  <si>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</si>
  <si>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</si>
  <si>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</si>
  <si>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</si>
  <si>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</si>
  <si>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</si>
  <si>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</si>
  <si>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</si>
  <si>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</si>
  <si>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</si>
  <si>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</si>
  <si>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</si>
  <si>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</si>
  <si>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</si>
  <si>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</si>
  <si>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</si>
  <si>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</si>
  <si>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</si>
  <si>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</si>
  <si>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</si>
  <si>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</si>
  <si>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</si>
  <si>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</si>
  <si>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</si>
  <si>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</si>
  <si>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</si>
  <si>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</si>
  <si>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</si>
  <si>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</si>
  <si>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</si>
  <si>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</si>
  <si>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</si>
  <si>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</si>
  <si>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</si>
  <si>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</si>
  <si>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</si>
  <si>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</si>
  <si>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</si>
  <si>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</si>
  <si>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</si>
  <si>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</si>
  <si>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</si>
  <si>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</si>
  <si>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</si>
  <si>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</si>
  <si>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</si>
  <si>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</si>
  <si>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</si>
  <si>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</si>
  <si>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</si>
  <si>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</si>
  <si>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</si>
  <si>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</si>
  <si>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</si>
  <si>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</si>
  <si>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</si>
  <si>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</si>
  <si>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</si>
  <si>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</si>
  <si>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</si>
  <si>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</si>
  <si>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</si>
  <si>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</si>
  <si>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</si>
  <si>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</si>
  <si>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</si>
  <si>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</si>
  <si>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</si>
  <si>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</si>
  <si>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</si>
  <si>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</si>
  <si>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</si>
  <si>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</si>
  <si>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</si>
  <si>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</si>
  <si>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</si>
  <si>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</si>
  <si>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</si>
  <si>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</si>
  <si>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</si>
  <si>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</si>
  <si>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</si>
  <si>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</si>
  <si>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</si>
  <si>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</si>
  <si>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</si>
  <si>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</si>
  <si>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</si>
  <si>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</si>
  <si>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</si>
  <si>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</si>
  <si>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</si>
  <si>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</si>
  <si>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</si>
  <si>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</si>
  <si>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</si>
  <si>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</si>
  <si>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</si>
  <si>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</si>
  <si>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</si>
  <si>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</si>
  <si>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</si>
  <si>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</si>
  <si>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</si>
  <si>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</si>
  <si>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</si>
  <si>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</si>
  <si>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</si>
  <si>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</si>
  <si>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</si>
  <si>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</si>
  <si>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</si>
  <si>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</si>
  <si>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</si>
  <si>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</si>
  <si>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</si>
  <si>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</si>
  <si>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</si>
  <si>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</si>
  <si>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</si>
  <si>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</si>
  <si>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</si>
  <si>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</si>
  <si>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</si>
  <si>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</si>
  <si>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</si>
  <si>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</si>
  <si>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</si>
  <si>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</si>
  <si>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</si>
  <si>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</si>
  <si>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</si>
  <si>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</si>
  <si>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</si>
  <si>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</si>
  <si>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</si>
  <si>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</si>
  <si>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</si>
  <si>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</si>
  <si>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</si>
  <si>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</si>
  <si>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</si>
  <si>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</si>
  <si>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</si>
  <si>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</si>
  <si>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</si>
  <si>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</si>
  <si>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</si>
  <si>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</si>
  <si>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</si>
  <si>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</si>
  <si>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</si>
  <si>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</si>
  <si>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</si>
  <si>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</si>
  <si>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</si>
  <si>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</si>
  <si>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</si>
  <si>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</si>
  <si>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</si>
  <si>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</si>
  <si>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</si>
  <si>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</si>
  <si>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</si>
  <si>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</si>
  <si>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</si>
  <si>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</si>
  <si>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</si>
  <si>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</si>
  <si>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</si>
  <si>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</si>
  <si>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</si>
  <si>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</si>
  <si>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</si>
  <si>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</si>
  <si>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</si>
  <si>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</si>
  <si>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</si>
  <si>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</si>
  <si>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</si>
  <si>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</si>
  <si>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</si>
  <si>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</si>
  <si>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</si>
  <si>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</si>
  <si>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</si>
  <si>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</si>
  <si>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</si>
  <si>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</si>
  <si>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</si>
  <si>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</si>
  <si>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</si>
  <si>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</si>
  <si>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</si>
  <si>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</si>
  <si>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</si>
  <si>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</si>
  <si>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</si>
  <si>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</si>
  <si>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</si>
  <si>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</si>
  <si>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</si>
  <si>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</si>
  <si>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</si>
  <si>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</si>
  <si>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</si>
  <si>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</si>
  <si>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</si>
  <si>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</si>
  <si>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</si>
  <si>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</si>
  <si>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</si>
  <si>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</si>
  <si>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</si>
  <si>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</si>
  <si>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</si>
  <si>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</si>
  <si>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</si>
  <si>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</si>
  <si>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</si>
  <si>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</si>
  <si>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</si>
  <si>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</si>
  <si>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</si>
  <si>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</si>
  <si>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</si>
  <si>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</si>
  <si>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</si>
  <si>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</si>
  <si>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</si>
  <si>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</si>
  <si>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</si>
  <si>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</si>
  <si>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</si>
  <si>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</si>
  <si>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</si>
  <si>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</si>
  <si>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</si>
  <si>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</si>
  <si>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</si>
  <si>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</si>
  <si>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</si>
  <si>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</si>
  <si>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</si>
  <si>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</si>
  <si>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</si>
  <si>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</si>
  <si>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</si>
  <si>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</si>
  <si>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</si>
  <si>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</si>
  <si>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</si>
  <si>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</si>
  <si>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</si>
  <si>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</si>
  <si>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</si>
  <si>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</si>
  <si>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</si>
  <si>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</si>
  <si>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</si>
  <si>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</si>
  <si>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</si>
  <si>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</si>
  <si>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</si>
  <si>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</si>
  <si>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</si>
  <si>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</si>
  <si>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</si>
  <si>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</si>
  <si>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</si>
  <si>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</si>
  <si>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</si>
  <si>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</si>
  <si>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</si>
  <si>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</si>
  <si>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</si>
  <si>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</si>
  <si>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</si>
  <si>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</si>
  <si>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</si>
  <si>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</si>
  <si>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</si>
  <si>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</si>
  <si>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</si>
  <si>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</si>
  <si>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</si>
  <si>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</si>
  <si>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</si>
  <si>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</si>
  <si>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</si>
  <si>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</si>
  <si>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</si>
  <si>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</si>
  <si>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</si>
  <si>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</si>
  <si>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</si>
  <si>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</si>
  <si>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</si>
  <si>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</si>
  <si>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</si>
  <si>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</si>
  <si>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</si>
  <si>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</si>
  <si>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</si>
  <si>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</si>
  <si>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</si>
  <si>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</si>
  <si>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</si>
  <si>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</si>
  <si>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</si>
  <si>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</si>
  <si>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</si>
  <si>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</si>
  <si>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</si>
  <si>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</si>
  <si>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</si>
  <si>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</si>
  <si>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</si>
  <si>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</si>
  <si>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</si>
  <si>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</si>
  <si>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</si>
  <si>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</si>
  <si>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</si>
  <si>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</si>
  <si>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</si>
  <si>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</si>
  <si>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</si>
  <si>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</si>
  <si>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</si>
  <si>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</si>
  <si>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</si>
  <si>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</si>
  <si>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</si>
  <si>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</si>
  <si>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</si>
  <si>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</si>
  <si>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</si>
  <si>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</si>
  <si>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</si>
  <si>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</si>
  <si>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</si>
  <si>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</si>
  <si>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</si>
  <si>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</si>
  <si>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</si>
  <si>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</si>
  <si>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</si>
  <si>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</si>
  <si>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</si>
  <si>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</si>
  <si>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</si>
  <si>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</si>
  <si>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</si>
  <si>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</si>
  <si>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</si>
  <si>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</si>
  <si>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</si>
  <si>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</si>
  <si>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</si>
  <si>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</si>
  <si>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</si>
  <si>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</si>
  <si>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</si>
  <si>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</si>
  <si>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</si>
  <si>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</si>
  <si>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</si>
  <si>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</si>
  <si>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</si>
  <si>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</si>
  <si>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</si>
  <si>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</si>
  <si>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</si>
  <si>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</si>
  <si>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</si>
  <si>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</si>
  <si>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</si>
  <si>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</si>
  <si>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</si>
  <si>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</si>
  <si>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</si>
  <si>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</si>
  <si>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</si>
  <si>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</si>
  <si>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</si>
  <si>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</si>
  <si>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</si>
  <si>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</si>
  <si>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</si>
  <si>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</si>
  <si>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</si>
  <si>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</si>
  <si>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</si>
  <si>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</si>
  <si>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</si>
  <si>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</si>
  <si>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</si>
  <si>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</si>
  <si>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</si>
  <si>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</si>
  <si>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</si>
  <si>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</si>
  <si>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</si>
  <si>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</si>
  <si>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</si>
  <si>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</si>
  <si>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</si>
  <si>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</si>
  <si>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</si>
  <si>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</si>
  <si>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</si>
  <si>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</si>
  <si>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</si>
  <si>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</si>
  <si>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</si>
  <si>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</si>
  <si>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</si>
  <si>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</si>
  <si>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</si>
  <si>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</si>
  <si>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</si>
  <si>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</si>
  <si>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</si>
  <si>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</si>
  <si>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</si>
  <si>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</si>
  <si>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</si>
  <si>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</si>
  <si>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</si>
  <si>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</si>
  <si>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</si>
  <si>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</si>
  <si>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</si>
  <si>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</si>
  <si>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</si>
  <si>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</si>
  <si>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</si>
  <si>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</si>
  <si>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</si>
  <si>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</si>
  <si>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</si>
  <si>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</si>
  <si>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</si>
  <si>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</si>
  <si>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</si>
  <si>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</si>
  <si>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</si>
  <si>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</si>
  <si>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</si>
  <si>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</si>
  <si>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</si>
  <si>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</si>
  <si>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</si>
  <si>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</si>
  <si>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</si>
  <si>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</si>
  <si>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</si>
  <si>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</si>
  <si>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</si>
  <si>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</si>
  <si>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</si>
  <si>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</si>
  <si>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</si>
  <si>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</si>
  <si>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</si>
  <si>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</si>
  <si>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</si>
  <si>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</si>
  <si>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</si>
  <si>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</si>
  <si>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</si>
  <si>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</si>
  <si>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</si>
  <si>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</si>
  <si>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</si>
  <si>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</si>
  <si>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</si>
  <si>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</si>
  <si>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</si>
  <si>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</si>
  <si>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</si>
  <si>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</si>
  <si>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</si>
  <si>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</si>
  <si>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</si>
  <si>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</si>
  <si>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</si>
  <si>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</si>
  <si>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</si>
  <si>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</si>
  <si>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</si>
  <si>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</si>
  <si>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</si>
  <si>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</si>
  <si>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</si>
  <si>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</si>
  <si>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</si>
  <si>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</si>
  <si>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</si>
  <si>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</si>
  <si>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</si>
  <si>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</si>
  <si>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</si>
  <si>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</si>
  <si>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</si>
  <si>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</si>
  <si>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</si>
  <si>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</si>
  <si>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</si>
  <si>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</si>
  <si>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</si>
  <si>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</si>
  <si>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</si>
  <si>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</si>
  <si>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</si>
  <si>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</si>
  <si>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</si>
  <si>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</si>
  <si>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</si>
  <si>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</si>
  <si>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</si>
  <si>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</si>
  <si>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</si>
  <si>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</si>
  <si>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</si>
  <si>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</si>
  <si>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</si>
  <si>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</si>
  <si>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</si>
  <si>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</si>
  <si>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</si>
  <si>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</si>
  <si>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</si>
  <si>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</si>
  <si>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</si>
  <si>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</si>
  <si>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</si>
  <si>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</si>
  <si>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</si>
  <si>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</si>
  <si>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</si>
  <si>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</si>
  <si>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</si>
  <si>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</si>
  <si>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</si>
  <si>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</si>
  <si>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</si>
  <si>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</si>
  <si>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</si>
  <si>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</si>
  <si>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</si>
  <si>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</si>
  <si>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</si>
  <si>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</si>
  <si>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</si>
  <si>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</si>
  <si>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</si>
  <si>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</si>
  <si>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</si>
  <si>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</si>
  <si>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</si>
  <si>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</si>
  <si>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</si>
  <si>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</si>
  <si>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</si>
  <si>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</si>
  <si>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</si>
  <si>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</si>
  <si>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</si>
  <si>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</si>
  <si>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</si>
  <si>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</si>
  <si>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</si>
  <si>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</si>
  <si>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</si>
  <si>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</si>
  <si>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</si>
  <si>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</si>
  <si>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</si>
  <si>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</si>
  <si>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</si>
  <si>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</si>
  <si>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</si>
  <si>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</si>
  <si>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</si>
  <si>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</si>
  <si>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</si>
  <si>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</si>
  <si>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</si>
  <si>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</si>
  <si>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</si>
  <si>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</si>
  <si>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</si>
  <si>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</si>
  <si>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</si>
  <si>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</si>
  <si>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</si>
  <si>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</si>
  <si>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</si>
  <si>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</si>
  <si>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</si>
  <si>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</si>
  <si>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</si>
  <si>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</si>
  <si>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</si>
  <si>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</si>
  <si>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</si>
  <si>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</si>
  <si>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</si>
  <si>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</si>
  <si>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</si>
  <si>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</si>
  <si>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</si>
  <si>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</si>
  <si>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</si>
  <si>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</si>
  <si>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</si>
  <si>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</si>
  <si>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</si>
  <si>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</si>
  <si>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</si>
  <si>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</si>
  <si>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</si>
  <si>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</si>
  <si>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</si>
  <si>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</si>
  <si>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</si>
  <si>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</si>
  <si>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</si>
  <si>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</si>
  <si>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</si>
  <si>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</si>
  <si>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</si>
  <si>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</si>
  <si>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</si>
  <si>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</si>
  <si>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</si>
  <si>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</si>
  <si>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</si>
  <si>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</si>
  <si>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</si>
  <si>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</si>
  <si>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</si>
  <si>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</si>
  <si>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</si>
  <si>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</si>
  <si>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</si>
  <si>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</si>
  <si>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</si>
  <si>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</si>
  <si>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</si>
  <si>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</si>
  <si>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</si>
  <si>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</si>
  <si>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</si>
  <si>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</si>
  <si>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</si>
  <si>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</si>
  <si>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</si>
  <si>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</si>
  <si>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</si>
  <si>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</si>
  <si>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</si>
  <si>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</si>
  <si>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</si>
  <si>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</si>
  <si>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</si>
  <si>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</si>
  <si>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</si>
  <si>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</si>
  <si>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</si>
  <si>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</si>
  <si>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</si>
  <si>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</si>
  <si>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</si>
  <si>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</si>
  <si>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</si>
  <si>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</si>
  <si>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</si>
  <si>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</si>
  <si>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</si>
  <si>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</si>
  <si>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</si>
  <si>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</si>
  <si>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</si>
  <si>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</si>
  <si>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</si>
  <si>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</si>
  <si>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</si>
  <si>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</si>
  <si>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</si>
  <si>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</si>
  <si>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</si>
  <si>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</si>
  <si>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</si>
  <si>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</si>
  <si>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</si>
  <si>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</si>
  <si>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</si>
  <si>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</si>
  <si>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</si>
  <si>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</si>
  <si>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</si>
  <si>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</si>
  <si>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</si>
  <si>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</si>
  <si>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</si>
  <si>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</si>
  <si>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</si>
  <si>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</si>
  <si>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</si>
  <si>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</si>
  <si>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</si>
  <si>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</si>
  <si>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</si>
  <si>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</si>
  <si>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</si>
  <si>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</si>
  <si>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</si>
  <si>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</si>
  <si>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</si>
  <si>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</si>
  <si>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</si>
  <si>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</si>
  <si>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</si>
  <si>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</si>
  <si>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</si>
  <si>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</si>
  <si>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</si>
  <si>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</si>
  <si>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</si>
  <si>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</si>
  <si>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</si>
  <si>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</si>
  <si>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</si>
  <si>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</si>
  <si>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</si>
  <si>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</si>
  <si>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</si>
  <si>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</si>
  <si>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</si>
  <si>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</si>
  <si>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</si>
  <si>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</si>
  <si>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</si>
  <si>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</si>
  <si>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</si>
  <si>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</si>
  <si>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</si>
  <si>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</si>
  <si>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</si>
  <si>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</si>
  <si>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</si>
  <si>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</si>
  <si>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</si>
  <si>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</si>
  <si>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</si>
  <si>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</si>
  <si>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</si>
  <si>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</si>
  <si>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</si>
  <si>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</si>
  <si>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</si>
  <si>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</si>
  <si>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</si>
  <si>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</si>
  <si>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</si>
  <si>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</si>
  <si>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</si>
  <si>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</si>
  <si>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</si>
  <si>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</si>
  <si>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</si>
  <si>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</si>
  <si>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</si>
  <si>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</si>
  <si>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</si>
  <si>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</si>
  <si>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</si>
  <si>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</si>
  <si>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</si>
  <si>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</si>
  <si>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</si>
  <si>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</si>
  <si>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</si>
  <si>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</si>
  <si>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</si>
  <si>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</si>
  <si>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</si>
  <si>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</si>
  <si>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</si>
  <si>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</si>
  <si>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</si>
  <si>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</si>
  <si>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</si>
  <si>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</si>
  <si>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</si>
  <si>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</si>
  <si>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</si>
  <si>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</si>
  <si>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</si>
  <si>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</si>
  <si>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</si>
  <si>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</si>
  <si>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</si>
  <si>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</si>
  <si>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</si>
  <si>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</si>
  <si>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</si>
  <si>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</si>
  <si>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</si>
  <si>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</si>
  <si>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</si>
  <si>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</si>
  <si>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</si>
  <si>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</si>
  <si>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</si>
  <si>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</si>
  <si>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</si>
  <si>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</si>
  <si>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</si>
  <si>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</si>
  <si>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</si>
  <si>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</si>
  <si>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</si>
  <si>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</si>
  <si>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</si>
  <si>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</si>
  <si>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</si>
  <si>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</si>
  <si>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</si>
  <si>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</si>
  <si>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</si>
  <si>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</si>
  <si>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</si>
  <si>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</si>
  <si>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</si>
  <si>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</si>
  <si>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</si>
  <si>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</si>
  <si>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</si>
  <si>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</si>
  <si>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</si>
  <si>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</si>
  <si>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</si>
  <si>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</si>
  <si>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</si>
  <si>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</si>
  <si>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</si>
  <si>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</si>
  <si>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</si>
  <si>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</si>
  <si>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</si>
  <si>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</si>
  <si>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</si>
  <si>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</si>
  <si>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</si>
  <si>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</si>
  <si>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</si>
  <si>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</si>
  <si>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</si>
  <si>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</si>
  <si>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</si>
  <si>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</si>
  <si>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</si>
  <si>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</si>
  <si>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</si>
  <si>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</si>
  <si>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</si>
  <si>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</si>
  <si>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</si>
  <si>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</si>
  <si>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</si>
  <si>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</si>
  <si>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</si>
  <si>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</si>
  <si>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</si>
  <si>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</si>
  <si>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</si>
  <si>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</si>
  <si>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</si>
  <si>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</si>
  <si>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</si>
  <si>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</si>
  <si>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</si>
  <si>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</si>
  <si>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</si>
  <si>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</si>
  <si>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</si>
  <si>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</si>
  <si>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</si>
  <si>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</si>
  <si>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</si>
  <si>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</si>
  <si>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</si>
  <si>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</si>
  <si>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</si>
  <si>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</si>
  <si>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</si>
  <si>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</si>
  <si>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</si>
  <si>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</si>
  <si>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</si>
  <si>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</si>
  <si>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</si>
  <si>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</si>
  <si>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</si>
  <si>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</si>
  <si>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</si>
  <si>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</si>
  <si>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</si>
  <si>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</si>
  <si>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</si>
  <si>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</si>
  <si>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</si>
  <si>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</si>
  <si>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</si>
  <si>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</si>
  <si>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</si>
  <si>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</si>
  <si>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</si>
  <si>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</si>
  <si>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</si>
  <si>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</si>
  <si>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</si>
  <si>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</si>
  <si>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</si>
  <si>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</si>
  <si>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</si>
  <si>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</si>
  <si>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</si>
  <si>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</si>
  <si>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</si>
  <si>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</si>
  <si>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</si>
  <si>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</si>
  <si>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</si>
  <si>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</si>
  <si>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</si>
  <si>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</si>
  <si>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</si>
  <si>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</si>
  <si>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</si>
  <si>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</si>
  <si>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</si>
  <si>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</si>
  <si>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</si>
  <si>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</si>
  <si>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</si>
  <si>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</si>
  <si>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</si>
  <si>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</si>
  <si>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</si>
  <si>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</si>
  <si>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</si>
  <si>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</si>
  <si>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</si>
  <si>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</si>
  <si>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</si>
  <si>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</si>
  <si>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</si>
  <si>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</si>
  <si>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</si>
  <si>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</si>
  <si>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</si>
  <si>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</si>
  <si>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</si>
  <si>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</si>
  <si>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</si>
  <si>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</si>
  <si>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</si>
  <si>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</si>
  <si>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</si>
  <si>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</si>
  <si>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</si>
  <si>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</si>
  <si>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</si>
  <si>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</si>
  <si>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</si>
  <si>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</si>
  <si>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</si>
  <si>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</si>
  <si>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</si>
  <si>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</si>
  <si>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</si>
  <si>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</si>
  <si>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</si>
  <si>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</si>
  <si>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</si>
  <si>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</si>
  <si>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</si>
  <si>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</si>
  <si>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</si>
  <si>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</si>
  <si>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</si>
  <si>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</si>
  <si>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</si>
  <si>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</si>
  <si>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</si>
  <si>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</si>
  <si>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</si>
  <si>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</si>
  <si>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</si>
  <si>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</si>
  <si>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</si>
  <si>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</si>
  <si>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</si>
  <si>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</si>
  <si>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</si>
  <si>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</si>
  <si>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</si>
  <si>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</si>
  <si>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</si>
  <si>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</si>
  <si>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</si>
  <si>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</si>
  <si>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</si>
  <si>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</si>
  <si>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</si>
  <si>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</si>
  <si>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</si>
  <si>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</si>
  <si>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</si>
  <si>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</si>
  <si>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</si>
  <si>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</si>
  <si>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</si>
  <si>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</si>
  <si>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</si>
  <si>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</si>
  <si>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</si>
  <si>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</si>
  <si>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</si>
  <si>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</si>
  <si>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</si>
  <si>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</si>
  <si>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</si>
  <si>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</si>
  <si>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</si>
  <si>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</si>
  <si>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</si>
  <si>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</si>
  <si>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</si>
  <si>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</si>
  <si>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</si>
  <si>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</si>
  <si>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</si>
  <si>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</si>
  <si>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</si>
  <si>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</si>
  <si>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</si>
  <si>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</si>
  <si>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</si>
  <si>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</si>
  <si>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</si>
  <si>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</si>
  <si>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</si>
  <si>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</si>
  <si>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</si>
  <si>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</si>
  <si>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</si>
  <si>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</si>
  <si>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</si>
  <si>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</si>
  <si>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</si>
  <si>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</si>
  <si>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</si>
  <si>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</si>
  <si>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</si>
  <si>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</si>
  <si>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</si>
  <si>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</si>
  <si>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</si>
  <si>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</si>
  <si>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</si>
  <si>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</si>
  <si>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</si>
  <si>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</si>
  <si>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</si>
  <si>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</si>
  <si>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</si>
  <si>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</si>
  <si>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</si>
  <si>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</si>
  <si>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</si>
  <si>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</si>
  <si>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</si>
  <si>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</si>
  <si>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</si>
  <si>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</si>
  <si>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</si>
  <si>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</si>
  <si>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</si>
  <si>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</si>
  <si>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</si>
  <si>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</si>
  <si>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</si>
  <si>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</si>
  <si>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</si>
  <si>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</si>
  <si>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</si>
  <si>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</si>
  <si>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</si>
  <si>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</si>
  <si>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</si>
  <si>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</si>
  <si>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</si>
  <si>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</si>
  <si>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</si>
  <si>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</si>
  <si>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</si>
  <si>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</si>
  <si>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</si>
  <si>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</si>
  <si>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</si>
  <si>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</si>
  <si>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</si>
  <si>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</si>
  <si>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</si>
  <si>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</si>
  <si>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</si>
  <si>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</si>
  <si>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</si>
  <si>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</si>
  <si>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</si>
  <si>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</si>
  <si>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</si>
  <si>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</si>
  <si>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</si>
  <si>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</si>
  <si>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</si>
  <si>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</si>
  <si>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</si>
  <si>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</si>
  <si>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</si>
  <si>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</si>
  <si>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</si>
  <si>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</si>
  <si>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</si>
  <si>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</si>
  <si>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</si>
  <si>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</si>
  <si>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</si>
  <si>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</si>
  <si>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</si>
  <si>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</si>
  <si>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</si>
  <si>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</si>
  <si>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</si>
  <si>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</si>
  <si>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</si>
  <si>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</si>
  <si>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</si>
  <si>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</si>
  <si>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</si>
  <si>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</si>
  <si>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</si>
  <si>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</si>
  <si>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</si>
  <si>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</si>
  <si>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</si>
  <si>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</si>
  <si>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</si>
  <si>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</si>
  <si>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</si>
  <si>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</si>
  <si>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</si>
  <si>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</si>
  <si>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</si>
  <si>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</si>
  <si>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</si>
  <si>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</si>
  <si>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</si>
  <si>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</si>
  <si>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</si>
  <si>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</si>
  <si>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</si>
  <si>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</si>
  <si>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</si>
  <si>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</si>
  <si>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</si>
  <si>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</si>
  <si>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</si>
  <si>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</si>
  <si>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</si>
  <si>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</si>
  <si>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</si>
  <si>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</si>
  <si>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</si>
  <si>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</si>
  <si>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</si>
  <si>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</si>
  <si>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</si>
  <si>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</si>
  <si>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</si>
  <si>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</si>
  <si>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</si>
  <si>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</si>
  <si>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</si>
  <si>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</si>
  <si>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</si>
  <si>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</si>
  <si>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</si>
  <si>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</si>
  <si>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</si>
  <si>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</si>
  <si>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</si>
  <si>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</si>
  <si>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</si>
  <si>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</si>
  <si>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</si>
  <si>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</si>
  <si>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</si>
  <si>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</si>
  <si>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</si>
  <si>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</si>
  <si>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</si>
  <si>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</si>
  <si>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</si>
  <si>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</si>
  <si>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</si>
  <si>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</si>
  <si>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</si>
  <si>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</si>
  <si>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</si>
  <si>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</si>
  <si>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</si>
  <si>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</si>
  <si>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</si>
  <si>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</si>
  <si>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</si>
  <si>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</si>
  <si>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</si>
  <si>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</si>
  <si>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</si>
  <si>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</si>
  <si>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</si>
  <si>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</si>
  <si>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</si>
  <si>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</si>
  <si>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</si>
  <si>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</si>
  <si>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</si>
  <si>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</si>
  <si>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</si>
  <si>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</si>
  <si>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</si>
  <si>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</si>
  <si>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</si>
  <si>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</si>
  <si>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</si>
  <si>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</si>
  <si>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</si>
  <si>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</si>
  <si>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</si>
  <si>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</si>
  <si>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</si>
  <si>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</si>
  <si>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</si>
  <si>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</si>
  <si>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</si>
  <si>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</si>
  <si>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</si>
  <si>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</si>
  <si>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</si>
  <si>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</si>
  <si>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</si>
  <si>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</si>
  <si>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</si>
  <si>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</si>
  <si>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</si>
  <si>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</si>
  <si>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</si>
  <si>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</si>
  <si>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</si>
  <si>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</si>
  <si>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</si>
  <si>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</si>
  <si>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</si>
  <si>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</si>
  <si>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</si>
  <si>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</si>
  <si>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</si>
  <si>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</si>
  <si>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</si>
  <si>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</si>
  <si>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</si>
  <si>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</si>
  <si>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</si>
  <si>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</si>
  <si>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</si>
  <si>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</si>
  <si>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</si>
  <si>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</si>
  <si>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</si>
  <si>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</si>
  <si>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</si>
  <si>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</si>
  <si>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</si>
  <si>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</si>
  <si>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</si>
  <si>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</si>
  <si>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</si>
  <si>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</si>
  <si>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</si>
  <si>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</si>
  <si>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</si>
  <si>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</si>
  <si>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</si>
  <si>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</si>
  <si>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</si>
  <si>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</si>
  <si>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</si>
  <si>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</si>
  <si>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</si>
  <si>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</si>
  <si>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</si>
  <si>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</si>
  <si>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</si>
  <si>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</si>
  <si>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</si>
  <si>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</si>
  <si>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</si>
  <si>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</si>
  <si>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</si>
  <si>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</si>
  <si>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</si>
  <si>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</si>
  <si>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</si>
  <si>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</si>
  <si>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</si>
  <si>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</si>
  <si>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</si>
  <si>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</si>
  <si>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</si>
  <si>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</si>
  <si>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</si>
  <si>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</si>
  <si>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</si>
  <si>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</si>
  <si>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</si>
  <si>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</si>
  <si>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</si>
  <si>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</si>
  <si>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</si>
  <si>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</si>
  <si>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</si>
  <si>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</si>
  <si>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</si>
  <si>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</si>
  <si>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</si>
  <si>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</si>
  <si>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</si>
  <si>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</si>
  <si>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</si>
  <si>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</si>
  <si>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</si>
  <si>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</si>
  <si>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</si>
  <si>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</si>
  <si>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</si>
  <si>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</si>
  <si>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</si>
  <si>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</si>
  <si>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</si>
  <si>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</si>
  <si>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</si>
  <si>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</si>
  <si>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</si>
  <si>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</si>
  <si>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</si>
  <si>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</si>
  <si>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</si>
  <si>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</si>
  <si>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</si>
  <si>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</si>
  <si>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</si>
  <si>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</si>
  <si>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</si>
  <si>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</si>
  <si>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</si>
  <si>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</si>
  <si>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</si>
  <si>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</si>
  <si>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</si>
  <si>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</si>
  <si>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</si>
  <si>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</si>
  <si>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</si>
  <si>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</si>
  <si>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</si>
  <si>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</si>
  <si>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</si>
  <si>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</si>
  <si>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</si>
  <si>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</si>
  <si>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</si>
  <si>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</si>
  <si>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</si>
  <si>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</si>
  <si>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</si>
  <si>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</si>
  <si>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</si>
  <si>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</si>
  <si>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</si>
  <si>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</si>
  <si>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</si>
  <si>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</si>
  <si>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</si>
  <si>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</si>
  <si>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</si>
  <si>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</si>
  <si>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</si>
  <si>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</si>
  <si>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</si>
  <si>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</si>
  <si>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</si>
  <si>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</si>
  <si>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</si>
  <si>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</si>
  <si>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</si>
  <si>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</si>
  <si>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</si>
  <si>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</si>
  <si>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</si>
  <si>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</si>
  <si>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</si>
  <si>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</si>
  <si>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</si>
  <si>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</si>
  <si>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</si>
  <si>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</si>
  <si>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</si>
  <si>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</si>
  <si>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</si>
  <si>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</si>
  <si>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</si>
  <si>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</si>
  <si>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</si>
  <si>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</si>
  <si>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</si>
  <si>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</si>
  <si>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</si>
  <si>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</si>
  <si>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</si>
  <si>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</si>
  <si>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</si>
  <si>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</si>
  <si>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</si>
  <si>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</si>
  <si>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</si>
  <si>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</si>
  <si>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</si>
  <si>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</si>
  <si>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</si>
  <si>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</si>
  <si>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</si>
  <si>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</si>
  <si>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</si>
  <si>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</si>
  <si>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</si>
  <si>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</si>
  <si>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</si>
  <si>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</si>
  <si>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</si>
  <si>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</si>
  <si>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</si>
  <si>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</si>
  <si>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</si>
  <si>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</si>
  <si>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</si>
  <si>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</si>
  <si>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</si>
  <si>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</si>
  <si>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</si>
  <si>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</si>
  <si>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</si>
  <si>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</si>
  <si>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</si>
  <si>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</si>
  <si>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</si>
  <si>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</si>
  <si>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</si>
  <si>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</si>
  <si>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</si>
  <si>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</si>
  <si>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</si>
  <si>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</si>
  <si>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</si>
  <si>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</si>
  <si>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</si>
  <si>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</si>
  <si>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</si>
  <si>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</si>
  <si>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</si>
  <si>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</si>
  <si>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</si>
  <si>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</si>
  <si>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</si>
  <si>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</si>
  <si>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</si>
  <si>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</si>
  <si>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</si>
  <si>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</si>
  <si>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</si>
  <si>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</si>
  <si>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</si>
  <si>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</si>
  <si>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</si>
  <si>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</si>
  <si>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</si>
  <si>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</si>
  <si>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</si>
  <si>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</si>
  <si>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</si>
  <si>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</si>
  <si>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</si>
  <si>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</si>
  <si>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</si>
  <si>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</si>
  <si>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</si>
  <si>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</si>
  <si>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</si>
  <si>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</si>
  <si>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</si>
  <si>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</si>
  <si>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</si>
  <si>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</si>
  <si>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</si>
  <si>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</si>
  <si>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</si>
  <si>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</si>
  <si>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</si>
  <si>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</si>
  <si>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</si>
  <si>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</si>
  <si>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</si>
  <si>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</si>
  <si>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</si>
  <si>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</si>
  <si>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</si>
  <si>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</si>
  <si>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</si>
  <si>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</si>
  <si>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</si>
  <si>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</si>
  <si>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</si>
  <si>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</si>
  <si>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</si>
  <si>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</si>
  <si>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</si>
  <si>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</si>
  <si>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</si>
  <si>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</si>
  <si>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</si>
  <si>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</si>
  <si>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</si>
  <si>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</si>
  <si>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</si>
  <si>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</si>
  <si>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</si>
  <si>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</si>
  <si>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</si>
  <si>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</si>
  <si>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</si>
  <si>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</si>
  <si>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</si>
  <si>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</si>
  <si>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</si>
  <si>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</si>
  <si>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</si>
  <si>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</si>
  <si>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</si>
  <si>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</si>
  <si>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</si>
  <si>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</si>
  <si>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</si>
  <si>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</si>
  <si>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</si>
  <si>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</si>
  <si>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</si>
  <si>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</si>
  <si>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</si>
  <si>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</si>
  <si>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</si>
  <si>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</si>
  <si>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</si>
  <si>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</si>
  <si>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</si>
  <si>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</si>
  <si>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</si>
  <si>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</si>
  <si>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</si>
  <si>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</si>
  <si>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</si>
  <si>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</si>
  <si>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</si>
  <si>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</si>
  <si>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</si>
  <si>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</si>
  <si>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</si>
  <si>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</si>
  <si>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</si>
  <si>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</si>
  <si>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</si>
  <si>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</si>
  <si>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</si>
  <si>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</si>
  <si>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</si>
  <si>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</si>
  <si>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</si>
  <si>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</si>
  <si>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</si>
  <si>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</si>
  <si>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</si>
  <si>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</si>
  <si>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</si>
  <si>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</si>
  <si>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</si>
  <si>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</si>
  <si>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</si>
  <si>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</si>
  <si>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</si>
  <si>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</si>
  <si>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</si>
  <si>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</si>
  <si>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</si>
  <si>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</si>
  <si>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</si>
  <si>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</si>
  <si>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</si>
  <si>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</si>
  <si>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</si>
  <si>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</si>
  <si>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</si>
  <si>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</si>
  <si>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</si>
  <si>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</si>
  <si>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</si>
  <si>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</si>
  <si>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</si>
  <si>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</si>
  <si>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</si>
  <si>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</si>
  <si>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</si>
  <si>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</si>
  <si>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</si>
  <si>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</si>
  <si>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</si>
  <si>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</si>
  <si>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</si>
  <si>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</si>
  <si>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</si>
  <si>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</si>
  <si>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</si>
  <si>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</si>
  <si>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</si>
  <si>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</si>
  <si>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</si>
  <si>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</si>
  <si>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</si>
  <si>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</si>
  <si>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</si>
  <si>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</si>
  <si>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</si>
  <si>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</si>
  <si>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</si>
  <si>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</si>
  <si>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</si>
  <si>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</si>
  <si>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</si>
  <si>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</si>
  <si>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</si>
  <si>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</si>
  <si>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</si>
  <si>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</si>
  <si>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</si>
  <si>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</si>
  <si>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</si>
  <si>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</si>
  <si>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</si>
  <si>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</si>
  <si>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</si>
  <si>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</si>
  <si>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</si>
  <si>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</si>
  <si>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</si>
  <si>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</si>
  <si>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</si>
  <si>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</si>
  <si>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</si>
  <si>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</si>
  <si>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</si>
  <si>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</si>
  <si>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</si>
  <si>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</si>
  <si>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</si>
  <si>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</si>
  <si>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</si>
  <si>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</si>
  <si>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</si>
  <si>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</si>
  <si>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</si>
  <si>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</si>
  <si>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</si>
  <si>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</si>
  <si>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</si>
  <si>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</si>
  <si>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</si>
  <si>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</si>
  <si>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</si>
  <si>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</si>
  <si>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</si>
  <si>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</si>
  <si>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</si>
  <si>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</si>
  <si>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</si>
  <si>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</si>
  <si>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</si>
  <si>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</si>
  <si>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</si>
  <si>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</si>
  <si>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</si>
  <si>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</si>
  <si>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</si>
  <si>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</si>
  <si>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</si>
  <si>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</si>
  <si>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</si>
  <si>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</si>
  <si>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</si>
  <si>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</si>
  <si>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</si>
  <si>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</si>
  <si>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</si>
  <si>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</si>
  <si>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</si>
  <si>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</si>
  <si>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</si>
  <si>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</si>
  <si>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</si>
  <si>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</si>
  <si>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</si>
  <si>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</si>
  <si>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</si>
  <si>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</si>
  <si>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</si>
  <si>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</si>
  <si>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</si>
  <si>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</si>
  <si>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</si>
  <si>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</si>
  <si>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</si>
  <si>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</si>
  <si>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</si>
  <si>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</si>
  <si>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</si>
  <si>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</si>
  <si>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</si>
  <si>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</si>
  <si>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</si>
  <si>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</si>
  <si>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</si>
  <si>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</si>
  <si>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</si>
  <si>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</si>
  <si>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</si>
  <si>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</si>
  <si>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</si>
  <si>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</si>
  <si>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</si>
  <si>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</si>
  <si>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</si>
  <si>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</si>
  <si>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</si>
  <si>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</si>
  <si>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</si>
  <si>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</si>
  <si>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</si>
  <si>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</si>
  <si>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</si>
  <si>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</si>
  <si>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</si>
  <si>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</si>
  <si>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</si>
  <si>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</si>
  <si>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</si>
  <si>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</si>
  <si>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</si>
  <si>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</si>
  <si>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</si>
  <si>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</si>
  <si>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</si>
  <si>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</si>
  <si>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</si>
  <si>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</si>
  <si>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</si>
  <si>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</si>
  <si>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</si>
  <si>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</si>
  <si>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</si>
  <si>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</si>
  <si>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</si>
  <si>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</si>
  <si>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</si>
  <si>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</si>
  <si>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</si>
  <si>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</si>
  <si>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</si>
  <si>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</si>
  <si>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</si>
  <si>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</si>
  <si>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</si>
  <si>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</si>
  <si>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</si>
  <si>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</si>
  <si>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</si>
  <si>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</si>
  <si>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</si>
  <si>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</si>
  <si>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</si>
  <si>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</si>
  <si>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</si>
  <si>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</si>
  <si>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</si>
  <si>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</si>
  <si>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</si>
  <si>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</si>
  <si>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</si>
  <si>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</si>
  <si>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</si>
  <si>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</si>
  <si>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</si>
  <si>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</si>
  <si>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</si>
  <si>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</si>
  <si>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</si>
  <si>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</si>
  <si>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</si>
  <si>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</si>
  <si>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</si>
  <si>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</si>
  <si>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</si>
  <si>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</si>
  <si>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</si>
  <si>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</si>
  <si>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</si>
  <si>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</si>
  <si>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</si>
  <si>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</si>
  <si>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</si>
  <si>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</si>
  <si>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</si>
  <si>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</si>
  <si>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</si>
  <si>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</si>
  <si>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</si>
  <si>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</si>
  <si>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</si>
  <si>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</si>
  <si>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</si>
  <si>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</si>
  <si>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</si>
  <si>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</si>
  <si>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</si>
  <si>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</si>
  <si>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</si>
  <si>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</si>
  <si>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</si>
  <si>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</si>
  <si>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</si>
  <si>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</si>
  <si>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</si>
  <si>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</si>
  <si>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</si>
  <si>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</si>
  <si>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</si>
  <si>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</si>
  <si>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</si>
  <si>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</si>
  <si>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</si>
  <si>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</si>
  <si>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</si>
  <si>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</si>
  <si>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</si>
  <si>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</si>
  <si>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</si>
  <si>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</si>
  <si>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</si>
  <si>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</si>
  <si>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</si>
  <si>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</si>
  <si>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</si>
  <si>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</si>
  <si>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</si>
  <si>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</si>
  <si>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</si>
  <si>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</si>
  <si>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</si>
  <si>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</si>
  <si>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</si>
  <si>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</si>
  <si>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</si>
  <si>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</si>
  <si>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</si>
  <si>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</si>
  <si>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</si>
  <si>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</si>
  <si>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</si>
  <si>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</si>
  <si>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</si>
  <si>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</si>
  <si>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</si>
  <si>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</si>
  <si>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</si>
  <si>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</si>
  <si>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</si>
  <si>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</si>
  <si>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</si>
  <si>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</si>
  <si>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</si>
  <si>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</si>
  <si>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</si>
  <si>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</si>
  <si>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</si>
  <si>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</si>
  <si>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</si>
  <si>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</si>
  <si>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</si>
  <si>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</si>
  <si>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</si>
  <si>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</si>
  <si>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</si>
  <si>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</si>
  <si>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</si>
  <si>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</si>
  <si>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</si>
  <si>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</si>
  <si>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</si>
  <si>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</si>
  <si>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</si>
  <si>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</si>
  <si>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</si>
  <si>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</si>
  <si>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</si>
  <si>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</si>
  <si>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</si>
  <si>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</si>
  <si>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</si>
  <si>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</si>
  <si>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</si>
  <si>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</si>
  <si>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</si>
  <si>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</si>
  <si>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</si>
  <si>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</si>
  <si>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</si>
  <si>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</si>
  <si>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</si>
  <si>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</si>
  <si>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</si>
  <si>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</si>
  <si>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</si>
  <si>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</si>
  <si>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</si>
  <si>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</si>
  <si>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</si>
  <si>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</si>
  <si>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</si>
  <si>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</si>
  <si>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</si>
  <si>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</si>
  <si>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</si>
  <si>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</si>
  <si>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</si>
  <si>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</si>
  <si>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</si>
  <si>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</si>
  <si>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</si>
  <si>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</si>
  <si>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</si>
  <si>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</si>
  <si>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</si>
  <si>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</si>
  <si>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</si>
  <si>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</si>
  <si>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</si>
  <si>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</si>
  <si>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</si>
  <si>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</si>
  <si>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</si>
  <si>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</si>
  <si>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</si>
  <si>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</si>
  <si>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</si>
  <si>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</si>
  <si>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</si>
  <si>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</si>
  <si>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</si>
  <si>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</si>
  <si>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</si>
  <si>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</si>
  <si>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</si>
  <si>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</si>
  <si>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</si>
  <si>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</si>
  <si>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</si>
  <si>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</si>
  <si>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</si>
  <si>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</si>
  <si>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</si>
  <si>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</si>
  <si>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</si>
  <si>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</si>
  <si>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</si>
  <si>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</si>
  <si>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</si>
  <si>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</si>
  <si>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</si>
  <si>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</si>
  <si>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</si>
  <si>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</si>
  <si>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</si>
  <si>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</si>
  <si>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</si>
  <si>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</si>
  <si>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</si>
  <si>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</si>
  <si>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</si>
  <si>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</si>
  <si>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</si>
  <si>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</si>
  <si>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</si>
  <si>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</si>
  <si>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</si>
  <si>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</si>
  <si>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</si>
  <si>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</si>
  <si>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</si>
  <si>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</si>
  <si>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</si>
  <si>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</si>
  <si>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</si>
  <si>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</si>
  <si>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</si>
  <si>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</si>
  <si>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</si>
  <si>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</si>
  <si>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</si>
  <si>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</si>
  <si>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</si>
  <si>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</si>
  <si>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</si>
  <si>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</si>
  <si>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</si>
  <si>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</si>
  <si>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</si>
  <si>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</si>
  <si>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</si>
  <si>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</si>
  <si>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</si>
  <si>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</si>
  <si>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</si>
  <si>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</si>
  <si>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</si>
  <si>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</si>
  <si>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</si>
  <si>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</si>
  <si>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</si>
  <si>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</si>
  <si>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</si>
  <si>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</si>
  <si>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</si>
  <si>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</si>
  <si>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</si>
  <si>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</si>
  <si>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</si>
  <si>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</si>
  <si>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</si>
  <si>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</si>
  <si>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</si>
  <si>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</si>
  <si>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</si>
  <si>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</si>
  <si>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</si>
  <si>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</si>
  <si>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</si>
  <si>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</si>
  <si>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</si>
  <si>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</si>
  <si>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</si>
  <si>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</si>
  <si>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</si>
  <si>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</si>
  <si>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</si>
  <si>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</si>
  <si>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</si>
  <si>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</si>
  <si>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</si>
  <si>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</si>
  <si>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</si>
  <si>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</si>
  <si>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</si>
  <si>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</si>
  <si>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</si>
  <si>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</si>
  <si>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</si>
  <si>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</si>
  <si>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</si>
  <si>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</si>
  <si>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</si>
  <si>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</si>
  <si>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</si>
  <si>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</si>
  <si>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</si>
  <si>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</si>
  <si>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</si>
  <si>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</si>
  <si>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</si>
  <si>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</si>
  <si>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</si>
  <si>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</si>
  <si>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</si>
  <si>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</si>
  <si>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</si>
  <si>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</si>
  <si>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</si>
  <si>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</si>
  <si>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</si>
  <si>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</si>
  <si>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</si>
  <si>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</si>
  <si>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</si>
  <si>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</si>
  <si>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</si>
  <si>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</si>
  <si>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</si>
  <si>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</si>
  <si>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</si>
  <si>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</si>
  <si>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</si>
  <si>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</si>
  <si>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</si>
  <si>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</si>
  <si>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</si>
  <si>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</si>
  <si>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</si>
  <si>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</si>
  <si>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</si>
  <si>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</si>
  <si>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</si>
  <si>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</si>
  <si>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</si>
  <si>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</si>
  <si>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</si>
  <si>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</si>
  <si>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</si>
  <si>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</si>
  <si>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</si>
  <si>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</si>
  <si>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</si>
  <si>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</si>
  <si>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</si>
  <si>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</si>
  <si>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</si>
  <si>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</si>
  <si>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</si>
  <si>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</si>
  <si>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</si>
  <si>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</si>
  <si>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</si>
  <si>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</si>
  <si>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</si>
  <si>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</si>
  <si>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</si>
  <si>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</si>
  <si>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</si>
  <si>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</si>
  <si>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</si>
  <si>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</si>
  <si>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</si>
  <si>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</si>
  <si>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</si>
  <si>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</si>
  <si>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</si>
  <si>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</si>
  <si>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</si>
  <si>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</si>
  <si>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</si>
  <si>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</si>
  <si>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</si>
  <si>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</si>
  <si>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</si>
  <si>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</si>
  <si>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</si>
  <si>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</si>
  <si>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</si>
  <si>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</si>
  <si>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</si>
  <si>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</si>
  <si>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</si>
  <si>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</si>
  <si>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</si>
  <si>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</si>
  <si>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</si>
  <si>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</si>
  <si>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</si>
  <si>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</si>
  <si>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</si>
  <si>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</si>
  <si>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</si>
  <si>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</si>
  <si>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</si>
  <si>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</si>
  <si>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</si>
  <si>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</si>
  <si>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</si>
  <si>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</si>
  <si>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</si>
  <si>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</si>
  <si>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</si>
  <si>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</si>
  <si>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</si>
  <si>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</si>
  <si>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</si>
  <si>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</si>
  <si>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</si>
  <si>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</si>
  <si>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</si>
  <si>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</si>
  <si>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</si>
  <si>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</si>
  <si>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</si>
  <si>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</si>
  <si>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</si>
  <si>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</si>
  <si>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</si>
  <si>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</si>
  <si>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</si>
  <si>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</si>
  <si>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</si>
  <si>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</si>
  <si>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</si>
  <si>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</si>
  <si>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</si>
  <si>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</si>
  <si>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</si>
  <si>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</si>
  <si>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</si>
  <si>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</si>
  <si>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</si>
  <si>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</si>
  <si>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</si>
  <si>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</si>
  <si>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</si>
  <si>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</si>
  <si>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</si>
  <si>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</si>
  <si>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</si>
  <si>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</si>
  <si>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</si>
  <si>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</si>
  <si>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</si>
  <si>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</si>
  <si>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</si>
  <si>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</si>
  <si>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</si>
  <si>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</si>
  <si>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</si>
  <si>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</si>
  <si>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</si>
  <si>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</si>
  <si>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</si>
  <si>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</si>
  <si>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</si>
  <si>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</si>
  <si>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</si>
  <si>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</si>
  <si>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</si>
  <si>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</si>
  <si>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</si>
  <si>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</si>
  <si>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</si>
  <si>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</si>
  <si>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</si>
  <si>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</si>
  <si>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</si>
  <si>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</si>
  <si>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</si>
  <si>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</si>
  <si>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</si>
  <si>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</si>
  <si>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</si>
  <si>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</si>
  <si>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</si>
  <si>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</si>
  <si>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</si>
  <si>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</si>
  <si>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</si>
  <si>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</si>
  <si>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</si>
  <si>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</si>
  <si>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</si>
  <si>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</si>
  <si>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</si>
  <si>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</si>
  <si>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</si>
  <si>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</si>
  <si>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</si>
  <si>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</si>
  <si>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</si>
  <si>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</si>
  <si>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</si>
  <si>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</si>
  <si>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</si>
  <si>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</si>
  <si>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</si>
  <si>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</si>
  <si>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</si>
  <si>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</si>
  <si>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</si>
  <si>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</si>
  <si>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</si>
  <si>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</si>
  <si>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</si>
  <si>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</si>
  <si>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</si>
  <si>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</si>
  <si>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</si>
  <si>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</si>
  <si>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</si>
  <si>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</si>
  <si>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</si>
  <si>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</si>
  <si>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</si>
  <si>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</si>
  <si>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</si>
  <si>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</si>
  <si>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</si>
  <si>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</si>
  <si>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</si>
  <si>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</si>
  <si>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</si>
  <si>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</si>
  <si>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</si>
  <si>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</si>
  <si>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</si>
  <si>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</si>
  <si>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</si>
  <si>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</si>
  <si>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</si>
  <si>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</si>
  <si>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</si>
  <si>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</si>
  <si>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</si>
  <si>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</si>
  <si>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</si>
  <si>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</si>
  <si>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</si>
  <si>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</si>
  <si>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</si>
  <si>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</si>
  <si>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</si>
  <si>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</si>
  <si>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</si>
  <si>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</si>
  <si>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</si>
  <si>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</si>
  <si>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</si>
  <si>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</si>
  <si>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</si>
  <si>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</si>
  <si>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</si>
  <si>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</si>
  <si>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</si>
  <si>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</si>
  <si>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</si>
  <si>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</si>
  <si>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</si>
  <si>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</si>
  <si>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</si>
  <si>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</si>
  <si>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</si>
  <si>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</si>
  <si>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</si>
  <si>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</si>
  <si>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</si>
  <si>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</si>
  <si>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</si>
  <si>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</si>
  <si>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</si>
  <si>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</si>
  <si>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</si>
  <si>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</si>
  <si>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</si>
  <si>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</si>
  <si>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</si>
  <si>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</si>
  <si>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</si>
  <si>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</si>
  <si>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</si>
  <si>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</si>
  <si>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</si>
  <si>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</si>
  <si>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</si>
  <si>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</si>
  <si>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</si>
  <si>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</si>
  <si>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</si>
  <si>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</si>
  <si>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</si>
  <si>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</si>
  <si>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</si>
  <si>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</si>
  <si>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</si>
  <si>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</si>
  <si>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</si>
  <si>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</si>
  <si>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</si>
  <si>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</si>
  <si>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</si>
  <si>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</si>
  <si>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</si>
  <si>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</si>
  <si>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</si>
  <si>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</si>
  <si>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</si>
  <si>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</si>
  <si>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</si>
  <si>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</si>
  <si>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</si>
  <si>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</si>
  <si>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</si>
  <si>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</si>
  <si>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</si>
  <si>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</si>
  <si>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</si>
  <si>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</si>
  <si>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</si>
  <si>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</si>
  <si>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</si>
  <si>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</si>
  <si>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</si>
  <si>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</si>
  <si>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</si>
  <si>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</si>
  <si>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</si>
  <si>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</si>
  <si>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</si>
  <si>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</si>
  <si>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</si>
  <si>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</si>
  <si>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</si>
  <si>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</si>
  <si>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</si>
  <si>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</si>
  <si>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</si>
  <si>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</si>
  <si>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</si>
  <si>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</si>
  <si>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</si>
  <si>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</si>
  <si>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</si>
  <si>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</si>
  <si>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</si>
  <si>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</si>
  <si>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</si>
  <si>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</si>
  <si>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</si>
  <si>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</si>
  <si>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</si>
  <si>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</si>
  <si>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</si>
  <si>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</si>
  <si>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</si>
  <si>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</si>
  <si>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</si>
  <si>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</si>
  <si>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</si>
  <si>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</si>
  <si>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</si>
  <si>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</si>
  <si>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</si>
  <si>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</si>
  <si>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</si>
  <si>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</si>
  <si>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</si>
  <si>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</si>
  <si>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</si>
  <si>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</si>
  <si>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</si>
  <si>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</si>
  <si>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</si>
  <si>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</si>
  <si>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</si>
  <si>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</si>
  <si>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</si>
  <si>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</si>
  <si>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</si>
  <si>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</si>
  <si>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</si>
  <si>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</si>
  <si>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</si>
  <si>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</si>
  <si>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</si>
  <si>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</si>
  <si>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</si>
  <si>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</si>
  <si>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</si>
  <si>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</si>
  <si>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</si>
  <si>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</si>
  <si>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</si>
  <si>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</si>
  <si>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</si>
  <si>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</si>
  <si>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</si>
  <si>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</si>
  <si>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</si>
  <si>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</si>
  <si>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</si>
  <si>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</si>
  <si>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</si>
  <si>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</si>
  <si>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</si>
  <si>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</si>
  <si>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</si>
  <si>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</si>
  <si>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</si>
  <si>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</si>
  <si>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</si>
  <si>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</si>
  <si>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</si>
  <si>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</si>
  <si>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</si>
  <si>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</si>
  <si>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</si>
  <si>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</si>
  <si>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</si>
  <si>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</si>
  <si>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</si>
  <si>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</si>
  <si>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</si>
  <si>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</si>
  <si>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</si>
  <si>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</si>
  <si>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</si>
  <si>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</si>
  <si>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</si>
  <si>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</si>
  <si>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</si>
  <si>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</si>
  <si>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</si>
  <si>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</si>
  <si>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</si>
  <si>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</si>
  <si>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</si>
  <si>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</si>
  <si>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</si>
  <si>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</si>
  <si>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</si>
  <si>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</si>
  <si>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</si>
  <si>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</si>
  <si>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</si>
  <si>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</si>
  <si>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</si>
  <si>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</si>
  <si>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</si>
  <si>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</si>
  <si>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</si>
  <si>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</si>
  <si>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</si>
  <si>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</si>
  <si>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</si>
  <si>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</si>
  <si>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</si>
  <si>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</si>
  <si>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</si>
  <si>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</si>
  <si>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</si>
  <si>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</si>
  <si>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</si>
  <si>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</si>
  <si>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</si>
  <si>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</si>
  <si>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</si>
  <si>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</si>
  <si>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</si>
  <si>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</si>
  <si>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</si>
  <si>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</si>
  <si>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</si>
  <si>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</si>
  <si>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</si>
  <si>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</si>
  <si>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</si>
  <si>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</si>
  <si>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</si>
  <si>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</si>
  <si>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</si>
  <si>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</si>
  <si>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</si>
  <si>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</si>
  <si>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</si>
  <si>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</si>
  <si>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</si>
  <si>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</si>
  <si>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</si>
  <si>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</si>
  <si>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</si>
  <si>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</si>
  <si>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</si>
  <si>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</si>
  <si>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</si>
  <si>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</si>
  <si>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</si>
  <si>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</si>
  <si>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</si>
  <si>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</si>
  <si>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</si>
  <si>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</si>
  <si>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</si>
  <si>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</si>
  <si>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</si>
  <si>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</si>
  <si>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</si>
  <si>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</si>
  <si>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</si>
  <si>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</si>
  <si>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</si>
  <si>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</si>
  <si>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</si>
  <si>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</si>
  <si>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</si>
  <si>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</si>
  <si>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</si>
  <si>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</si>
  <si>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</si>
  <si>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</si>
  <si>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</si>
  <si>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</si>
  <si>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</si>
  <si>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</si>
  <si>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</si>
  <si>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</si>
  <si>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</si>
  <si>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</si>
  <si>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</si>
  <si>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</si>
  <si>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</si>
  <si>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</si>
  <si>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</si>
  <si>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</si>
  <si>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</si>
  <si>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</si>
  <si>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</si>
  <si>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</si>
  <si>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</si>
  <si>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</si>
  <si>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</si>
  <si>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</si>
  <si>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</si>
  <si>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</si>
  <si>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</si>
  <si>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</si>
  <si>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</si>
  <si>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</si>
  <si>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</si>
  <si>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</si>
  <si>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</si>
  <si>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</si>
  <si>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</si>
  <si>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</si>
  <si>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</si>
  <si>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</si>
  <si>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</si>
  <si>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</si>
  <si>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</si>
  <si>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</si>
  <si>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</si>
  <si>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</si>
  <si>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</si>
  <si>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</si>
  <si>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</si>
  <si>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</si>
  <si>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</si>
  <si>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</si>
  <si>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</si>
  <si>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</si>
  <si>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</si>
  <si>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</si>
  <si>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</si>
  <si>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</si>
  <si>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</si>
  <si>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</si>
  <si>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</si>
  <si>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</si>
  <si>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</si>
  <si>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</si>
  <si>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</si>
  <si>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</si>
  <si>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</si>
  <si>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</si>
  <si>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</si>
  <si>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</si>
  <si>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</si>
  <si>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</si>
  <si>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</si>
  <si>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</si>
  <si>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</si>
  <si>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</si>
  <si>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</si>
  <si>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</si>
  <si>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</si>
  <si>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</si>
  <si>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</si>
  <si>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</si>
  <si>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</si>
  <si>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</si>
  <si>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</si>
  <si>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</si>
  <si>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</si>
  <si>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</si>
  <si>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</si>
  <si>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</si>
  <si>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</si>
  <si>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</si>
  <si>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</si>
  <si>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</si>
  <si>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</si>
  <si>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</si>
  <si>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</si>
  <si>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</si>
  <si>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</si>
  <si>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</si>
  <si>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</si>
  <si>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</si>
  <si>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</si>
  <si>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</si>
  <si>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</si>
  <si>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</si>
  <si>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</si>
  <si>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</si>
  <si>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</si>
  <si>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</si>
  <si>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</si>
  <si>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</si>
  <si>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</si>
  <si>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</si>
  <si>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</si>
  <si>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</si>
  <si>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</si>
  <si>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</si>
  <si>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</si>
  <si>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</si>
  <si>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</si>
  <si>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</si>
  <si>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</si>
  <si>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</si>
  <si>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</si>
  <si>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</si>
  <si>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</si>
  <si>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</si>
  <si>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</si>
  <si>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</si>
  <si>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</si>
  <si>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</si>
  <si>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</si>
  <si>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</si>
  <si>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</si>
  <si>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</si>
  <si>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</si>
  <si>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</si>
  <si>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</si>
  <si>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</si>
  <si>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</si>
  <si>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</si>
  <si>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</si>
  <si>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</si>
  <si>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</si>
  <si>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</si>
  <si>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</si>
  <si>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</si>
  <si>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</si>
  <si>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</si>
  <si>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</si>
  <si>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</si>
  <si>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</si>
  <si>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</si>
  <si>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</si>
  <si>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</si>
  <si>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</si>
  <si>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</si>
  <si>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</si>
  <si>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</si>
  <si>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</si>
  <si>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</si>
  <si>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</si>
  <si>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</si>
  <si>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</si>
  <si>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</si>
  <si>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</si>
  <si>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</si>
  <si>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</si>
  <si>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</si>
  <si>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</si>
  <si>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</si>
  <si>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</si>
  <si>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</si>
  <si>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</si>
  <si>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</si>
  <si>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</si>
  <si>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</si>
  <si>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</si>
  <si>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</si>
  <si>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</si>
  <si>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</si>
  <si>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</si>
  <si>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</si>
  <si>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</si>
  <si>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</si>
  <si>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</si>
  <si>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</si>
  <si>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</si>
  <si>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</si>
  <si>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</si>
  <si>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</si>
  <si>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</si>
  <si>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</si>
  <si>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</si>
  <si>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</si>
  <si>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</si>
  <si>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</si>
  <si>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</si>
  <si>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</si>
  <si>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</si>
  <si>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</si>
  <si>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</si>
  <si>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</si>
  <si>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</si>
  <si>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</si>
  <si>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</si>
  <si>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</si>
  <si>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</si>
  <si>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</si>
  <si>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</si>
  <si>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</si>
  <si>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</si>
  <si>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</si>
  <si>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</si>
  <si>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</si>
  <si>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</si>
  <si>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</si>
  <si>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</si>
  <si>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</si>
  <si>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</si>
  <si>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</si>
  <si>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</si>
  <si>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</si>
  <si>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</si>
  <si>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</si>
  <si>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</si>
  <si>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</si>
  <si>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</si>
  <si>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</si>
  <si>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</si>
  <si>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</si>
  <si>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</si>
  <si>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</si>
  <si>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</si>
  <si>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</si>
  <si>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</si>
  <si>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</si>
  <si>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</si>
  <si>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</si>
  <si>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</si>
  <si>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</si>
  <si>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</si>
  <si>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</si>
  <si>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</si>
  <si>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</si>
  <si>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</si>
  <si>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</si>
  <si>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</si>
  <si>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</si>
  <si>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</si>
  <si>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</si>
  <si>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</si>
  <si>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</si>
  <si>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</si>
  <si>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</si>
  <si>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</si>
  <si>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</si>
  <si>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</si>
  <si>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</si>
  <si>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</si>
  <si>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</si>
  <si>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</si>
  <si>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</si>
  <si>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</si>
  <si>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</si>
  <si>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</si>
  <si>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</si>
  <si>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</si>
  <si>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</si>
  <si>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</si>
  <si>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</si>
  <si>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</si>
  <si>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</si>
  <si>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</si>
  <si>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</si>
  <si>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</si>
  <si>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</si>
  <si>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</si>
  <si>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</si>
  <si>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</si>
  <si>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</si>
  <si>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</si>
  <si>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</si>
  <si>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</si>
  <si>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</si>
  <si>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</si>
  <si>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</si>
  <si>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</si>
  <si>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</si>
  <si>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</si>
  <si>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</si>
  <si>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</si>
  <si>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</si>
  <si>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</si>
  <si>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</si>
  <si>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</si>
  <si>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</si>
  <si>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</si>
  <si>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</si>
  <si>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</si>
  <si>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</si>
  <si>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</si>
  <si>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</si>
  <si>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</si>
  <si>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</si>
  <si>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</si>
  <si>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</si>
  <si>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</si>
  <si>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</si>
  <si>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</si>
  <si>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</si>
  <si>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</si>
  <si>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</si>
  <si>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</si>
  <si>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</si>
  <si>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</si>
  <si>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</si>
  <si>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</si>
  <si>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</si>
  <si>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</si>
  <si>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</si>
  <si>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</si>
  <si>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</si>
  <si>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</si>
  <si>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</si>
  <si>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</si>
  <si>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</si>
  <si>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</si>
  <si>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</si>
  <si>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</si>
  <si>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</si>
  <si>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</si>
  <si>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</si>
  <si>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</si>
  <si>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</si>
  <si>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</si>
  <si>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</si>
  <si>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</si>
  <si>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</si>
  <si>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</si>
  <si>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</si>
  <si>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</si>
  <si>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</si>
  <si>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</si>
  <si>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</si>
  <si>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</si>
  <si>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</si>
  <si>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</si>
  <si>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</si>
  <si>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</si>
  <si>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</si>
  <si>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</si>
  <si>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</si>
  <si>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</si>
  <si>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</si>
  <si>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</si>
  <si>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</si>
  <si>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</si>
  <si>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</si>
  <si>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</si>
  <si>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</si>
  <si>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</si>
  <si>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</si>
  <si>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</si>
  <si>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</si>
  <si>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</si>
  <si>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</si>
  <si>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</si>
  <si>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</si>
  <si>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</si>
  <si>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</si>
  <si>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</si>
  <si>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</si>
  <si>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</si>
  <si>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</si>
  <si>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</si>
  <si>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</si>
  <si>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</si>
  <si>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</si>
  <si>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</si>
  <si>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</si>
  <si>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</si>
  <si>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</si>
  <si>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</si>
  <si>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</si>
  <si>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</si>
  <si>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</si>
  <si>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</si>
  <si>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</si>
  <si>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</si>
  <si>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</si>
  <si>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</si>
  <si>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</si>
  <si>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</si>
  <si>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</si>
  <si>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</si>
  <si>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</si>
  <si>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</si>
  <si>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</si>
  <si>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</si>
  <si>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</si>
  <si>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</si>
  <si>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</si>
  <si>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</si>
  <si>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</si>
  <si>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</si>
  <si>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</si>
  <si>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</si>
  <si>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</si>
  <si>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</si>
  <si>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</si>
  <si>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</si>
  <si>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</si>
  <si>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</si>
  <si>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</si>
  <si>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</si>
  <si>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</si>
  <si>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</si>
  <si>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</si>
  <si>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</si>
  <si>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</si>
  <si>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</si>
  <si>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</si>
  <si>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</si>
  <si>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</si>
  <si>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</si>
  <si>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</si>
  <si>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</si>
  <si>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</si>
  <si>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</si>
  <si>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</si>
  <si>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</si>
  <si>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</si>
  <si>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</si>
  <si>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</si>
  <si>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</si>
  <si>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</si>
  <si>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</si>
  <si>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</si>
  <si>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</si>
  <si>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</si>
  <si>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</si>
  <si>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</si>
  <si>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</si>
  <si>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</si>
  <si>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</si>
  <si>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</si>
  <si>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</si>
  <si>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</si>
  <si>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</si>
  <si>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</si>
  <si>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</si>
  <si>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</si>
  <si>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</si>
  <si>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</si>
  <si>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</si>
  <si>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</si>
  <si>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</si>
  <si>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</si>
  <si>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</si>
  <si>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</si>
  <si>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</si>
  <si>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</si>
  <si>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</si>
  <si>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</si>
  <si>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</si>
  <si>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</si>
  <si>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</si>
  <si>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</si>
  <si>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</si>
  <si>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</si>
  <si>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</si>
  <si>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</si>
  <si>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</si>
  <si>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</si>
  <si>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</si>
  <si>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</si>
  <si>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</si>
  <si>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</si>
  <si>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</si>
  <si>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</si>
  <si>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</si>
  <si>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</si>
  <si>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</si>
  <si>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</si>
  <si>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</si>
  <si>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</si>
  <si>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</si>
  <si>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</si>
  <si>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</si>
  <si>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</si>
  <si>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</si>
  <si>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</si>
  <si>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</si>
  <si>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</si>
  <si>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</si>
  <si>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</si>
  <si>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</si>
  <si>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</si>
  <si>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</si>
  <si>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</si>
  <si>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</si>
  <si>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</si>
  <si>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</si>
  <si>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</si>
  <si>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</si>
  <si>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</si>
  <si>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</si>
  <si>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</si>
  <si>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</si>
  <si>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</si>
  <si>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</si>
  <si>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</si>
  <si>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</si>
  <si>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</si>
  <si>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</si>
  <si>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</si>
  <si>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</si>
  <si>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</si>
  <si>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</si>
  <si>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</si>
  <si>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</si>
  <si>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</si>
  <si>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</si>
  <si>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</si>
  <si>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</si>
  <si>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</si>
  <si>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</si>
  <si>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</si>
  <si>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</si>
  <si>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</si>
  <si>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</si>
  <si>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</si>
  <si>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</si>
  <si>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</si>
  <si>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</si>
  <si>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</si>
  <si>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</si>
  <si>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</si>
  <si>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</si>
  <si>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</si>
  <si>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</si>
  <si>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</si>
  <si>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</si>
  <si>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</si>
  <si>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</si>
  <si>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</si>
  <si>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</si>
  <si>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</si>
  <si>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</si>
  <si>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</si>
  <si>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</si>
  <si>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</si>
  <si>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</si>
  <si>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</si>
  <si>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</si>
  <si>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</si>
  <si>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</si>
  <si>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</si>
  <si>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</si>
  <si>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</si>
  <si>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</si>
  <si>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</si>
  <si>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</si>
  <si>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</si>
  <si>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</si>
  <si>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</si>
  <si>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</si>
  <si>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</si>
  <si>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</si>
  <si>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</si>
  <si>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</si>
  <si>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</si>
  <si>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</si>
  <si>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</si>
  <si>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</si>
  <si>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</si>
  <si>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</si>
  <si>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</si>
  <si>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</si>
  <si>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</si>
  <si>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</si>
  <si>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</si>
  <si>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</si>
  <si>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</si>
  <si>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</si>
  <si>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</si>
  <si>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</si>
  <si>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</si>
  <si>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</si>
  <si>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</si>
  <si>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</si>
  <si>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</si>
  <si>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</si>
  <si>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</si>
  <si>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</si>
  <si>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</si>
  <si>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</si>
  <si>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</si>
  <si>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</si>
  <si>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</si>
  <si>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</si>
  <si>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</si>
  <si>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</si>
  <si>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</si>
  <si>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</si>
  <si>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</si>
  <si>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</si>
  <si>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</si>
  <si>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</si>
  <si>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</si>
  <si>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</si>
  <si>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</si>
  <si>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</si>
  <si>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</si>
  <si>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</si>
  <si>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</si>
  <si>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</si>
  <si>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</si>
  <si>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</si>
  <si>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</si>
  <si>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</si>
  <si>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</si>
  <si>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</si>
  <si>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</si>
  <si>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</si>
  <si>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</si>
  <si>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</si>
  <si>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</si>
  <si>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</si>
  <si>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</si>
  <si>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</si>
  <si>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</si>
  <si>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</si>
  <si>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</si>
  <si>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</si>
  <si>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</si>
  <si>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</si>
  <si>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</si>
  <si>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</si>
  <si>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</si>
  <si>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</si>
  <si>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</si>
  <si>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</si>
  <si>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</si>
  <si>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</si>
  <si>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</si>
  <si>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</si>
  <si>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</si>
  <si>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</si>
  <si>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</si>
  <si>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</si>
  <si>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</si>
  <si>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</si>
  <si>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</si>
  <si>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</si>
  <si>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</si>
  <si>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</si>
  <si>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</si>
  <si>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</si>
  <si>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</si>
  <si>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</si>
  <si>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</si>
  <si>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</si>
  <si>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</si>
  <si>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</si>
  <si>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</si>
  <si>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</si>
  <si>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</si>
  <si>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</si>
  <si>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</si>
  <si>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</si>
  <si>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</si>
  <si>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</si>
  <si>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</si>
  <si>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</si>
  <si>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</si>
  <si>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</si>
  <si>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</si>
  <si>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</si>
  <si>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</si>
  <si>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</si>
  <si>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</si>
  <si>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</si>
  <si>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</si>
  <si>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</si>
  <si>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</si>
  <si>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</si>
  <si>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</si>
  <si>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</si>
  <si>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</si>
  <si>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</si>
  <si>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</si>
  <si>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</si>
  <si>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</si>
  <si>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</si>
  <si>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</si>
  <si>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</si>
  <si>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</si>
  <si>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</si>
  <si>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</si>
  <si>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</si>
  <si>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</si>
  <si>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</si>
  <si>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</si>
  <si>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</si>
  <si>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</si>
  <si>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</si>
  <si>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</si>
  <si>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</si>
  <si>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</si>
  <si>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</si>
  <si>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</si>
  <si>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</si>
  <si>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</si>
  <si>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</si>
  <si>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</si>
  <si>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</si>
  <si>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</si>
  <si>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</si>
  <si>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</si>
  <si>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</si>
  <si>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</si>
  <si>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</si>
  <si>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</si>
  <si>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</si>
  <si>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</si>
  <si>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</si>
  <si>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</si>
  <si>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</si>
  <si>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</si>
  <si>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</si>
  <si>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</si>
  <si>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</si>
  <si>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</si>
  <si>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</si>
  <si>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</si>
  <si>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</si>
  <si>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</si>
  <si>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</si>
  <si>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</si>
  <si>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</si>
  <si>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</si>
  <si>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</si>
  <si>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</si>
  <si>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</si>
  <si>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</si>
  <si>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</si>
  <si>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</si>
  <si>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</si>
  <si>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</si>
  <si>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</si>
  <si>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</si>
  <si>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</si>
  <si>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</si>
  <si>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</si>
  <si>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</si>
  <si>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</si>
  <si>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</si>
  <si>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</si>
  <si>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</si>
  <si>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</si>
  <si>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</si>
  <si>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</si>
  <si>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</si>
  <si>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</si>
  <si>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</si>
  <si>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</si>
  <si>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</si>
  <si>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</si>
  <si>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</si>
  <si>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</si>
  <si>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</si>
  <si>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</si>
  <si>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</si>
  <si>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</si>
  <si>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</si>
  <si>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</si>
  <si>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</si>
  <si>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</si>
  <si>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</si>
  <si>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</si>
  <si>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</si>
  <si>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</si>
  <si>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</si>
  <si>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</si>
  <si>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</si>
  <si>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</si>
  <si>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</si>
  <si>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</si>
  <si>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</si>
  <si>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</si>
  <si>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</si>
  <si>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</si>
  <si>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</si>
  <si>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</si>
  <si>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</si>
  <si>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</si>
  <si>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</si>
  <si>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</si>
  <si>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</si>
  <si>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</si>
  <si>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</si>
  <si>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</si>
  <si>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</si>
  <si>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</si>
  <si>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</si>
  <si>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</si>
  <si>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</si>
  <si>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</si>
  <si>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</si>
  <si>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</si>
  <si>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</si>
  <si>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</si>
  <si>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</si>
  <si>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</si>
  <si>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</si>
  <si>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</si>
  <si>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</si>
  <si>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</si>
  <si>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</si>
  <si>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</si>
  <si>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</si>
  <si>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</si>
  <si>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</si>
  <si>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</si>
  <si>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</si>
  <si>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</si>
  <si>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</si>
  <si>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</si>
  <si>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</si>
  <si>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</si>
  <si>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</si>
  <si>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</si>
  <si>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</si>
  <si>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</si>
  <si>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</si>
  <si>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</si>
  <si>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</si>
  <si>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</si>
  <si>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</si>
  <si>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</si>
  <si>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</si>
  <si>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</si>
  <si>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</si>
  <si>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</si>
  <si>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</si>
  <si>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</si>
  <si>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</si>
  <si>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</si>
  <si>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</si>
  <si>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</si>
  <si>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</si>
  <si>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</si>
  <si>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</si>
  <si>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</si>
  <si>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</si>
  <si>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</si>
  <si>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</si>
  <si>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</si>
  <si>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</si>
  <si>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</si>
  <si>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</si>
  <si>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</si>
  <si>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</si>
  <si>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</si>
  <si>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</si>
  <si>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</si>
  <si>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</si>
  <si>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</si>
  <si>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</si>
  <si>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</si>
  <si>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</si>
  <si>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</si>
  <si>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</si>
  <si>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</si>
  <si>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</si>
  <si>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</si>
  <si>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</si>
  <si>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</si>
  <si>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</si>
  <si>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</si>
  <si>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</si>
  <si>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</si>
  <si>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</si>
  <si>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</si>
  <si>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</si>
  <si>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</si>
  <si>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</si>
  <si>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</si>
  <si>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</si>
  <si>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</si>
  <si>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</si>
  <si>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</si>
  <si>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</si>
  <si>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</si>
  <si>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</si>
  <si>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</si>
  <si>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</si>
  <si>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</si>
  <si>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</si>
  <si>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</si>
  <si>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</si>
  <si>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</si>
  <si>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</si>
  <si>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</si>
  <si>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</si>
  <si>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</si>
  <si>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</si>
  <si>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</si>
  <si>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</si>
  <si>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</si>
  <si>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</si>
  <si>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</si>
  <si>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</si>
  <si>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</si>
  <si>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</si>
  <si>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</si>
  <si>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</si>
  <si>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</si>
  <si>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</si>
  <si>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</si>
  <si>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</si>
  <si>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</si>
  <si>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</si>
  <si>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</si>
  <si>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</si>
  <si>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</si>
  <si>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</si>
  <si>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</si>
  <si>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</si>
  <si>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</si>
  <si>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</si>
  <si>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</si>
  <si>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</si>
  <si>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</si>
  <si>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</si>
  <si>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</si>
  <si>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</si>
  <si>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</si>
  <si>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</si>
  <si>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</si>
  <si>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</si>
  <si>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</si>
  <si>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</si>
  <si>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</si>
  <si>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</si>
  <si>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</si>
  <si>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</si>
  <si>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</si>
  <si>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</si>
  <si>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</si>
  <si>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</si>
  <si>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</si>
  <si>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</si>
  <si>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</si>
  <si>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</si>
  <si>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</si>
  <si>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</si>
  <si>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</si>
  <si>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</si>
  <si>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</si>
  <si>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</si>
  <si>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</si>
  <si>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</si>
  <si>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</si>
  <si>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</si>
  <si>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</si>
  <si>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</si>
  <si>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</si>
  <si>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</si>
  <si>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</si>
  <si>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</si>
  <si>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</si>
  <si>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</si>
  <si>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</si>
  <si>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</si>
  <si>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</si>
  <si>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</si>
  <si>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</si>
  <si>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</si>
  <si>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</si>
  <si>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</si>
  <si>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</si>
  <si>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</si>
  <si>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</si>
  <si>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</si>
  <si>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</si>
  <si>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</si>
  <si>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</si>
  <si>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</si>
  <si>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</si>
  <si>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</si>
  <si>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</si>
  <si>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</si>
  <si>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</si>
  <si>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</si>
  <si>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</si>
  <si>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</si>
  <si>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</si>
  <si>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</si>
  <si>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</si>
  <si>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</si>
  <si>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</si>
  <si>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</si>
  <si>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</si>
  <si>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</si>
  <si>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</si>
  <si>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</si>
  <si>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</si>
  <si>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</si>
  <si>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</si>
  <si>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</si>
  <si>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</si>
  <si>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</si>
  <si>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</si>
  <si>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</si>
  <si>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</si>
  <si>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</si>
  <si>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</si>
  <si>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</si>
  <si>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</si>
  <si>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</si>
  <si>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</si>
  <si>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</si>
  <si>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</si>
  <si>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</si>
  <si>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</si>
  <si>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</si>
  <si>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</si>
  <si>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</si>
  <si>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</si>
  <si>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</si>
  <si>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</si>
  <si>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</si>
  <si>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</si>
  <si>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</si>
  <si>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</si>
  <si>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</si>
  <si>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</si>
  <si>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</si>
  <si>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</si>
  <si>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</si>
  <si>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</si>
  <si>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</si>
  <si>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</si>
  <si>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</si>
  <si>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</si>
  <si>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</si>
  <si>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</si>
  <si>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</si>
  <si>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</si>
  <si>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</si>
  <si>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</si>
  <si>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</si>
  <si>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</si>
  <si>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</si>
  <si>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</si>
  <si>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</si>
  <si>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</si>
  <si>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</si>
  <si>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</si>
  <si>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</si>
  <si>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</si>
  <si>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</si>
  <si>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</si>
  <si>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</si>
  <si>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</si>
  <si>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</si>
  <si>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</si>
  <si>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</si>
  <si>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</si>
  <si>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</si>
  <si>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</si>
  <si>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</si>
  <si>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</si>
  <si>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</si>
  <si>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</si>
  <si>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</si>
  <si>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</si>
  <si>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</si>
  <si>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</si>
  <si>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</si>
  <si>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</si>
  <si>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</si>
  <si>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</si>
  <si>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</si>
  <si>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</si>
  <si>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</si>
  <si>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</si>
  <si>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</si>
  <si>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</si>
  <si>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</si>
  <si>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</si>
  <si>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</si>
  <si>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</si>
  <si>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</si>
  <si>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</si>
  <si>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</si>
  <si>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</si>
  <si>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</si>
  <si>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</si>
  <si>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</si>
  <si>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</si>
  <si>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</si>
  <si>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</si>
  <si>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</si>
  <si>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</si>
  <si>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</si>
  <si>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</si>
  <si>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</si>
  <si>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</si>
  <si>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</si>
  <si>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</si>
  <si>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</si>
  <si>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</si>
  <si>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</si>
  <si>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</si>
  <si>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</si>
  <si>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</si>
  <si>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</si>
  <si>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</si>
  <si>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</si>
  <si>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</si>
  <si>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</si>
  <si>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</si>
  <si>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</si>
  <si>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</si>
  <si>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</si>
  <si>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</si>
  <si>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</si>
  <si>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</si>
  <si>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</si>
  <si>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</si>
  <si>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</si>
  <si>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</si>
  <si>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</si>
  <si>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</si>
  <si>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</si>
  <si>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</si>
  <si>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</si>
  <si>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</si>
  <si>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</si>
  <si>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</si>
  <si>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</si>
  <si>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</si>
  <si>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</si>
  <si>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</si>
  <si>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</si>
  <si>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</si>
  <si>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</si>
  <si>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</si>
  <si>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</si>
  <si>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</si>
  <si>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</si>
  <si>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</si>
  <si>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</si>
  <si>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</si>
  <si>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</si>
  <si>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</si>
  <si>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</si>
  <si>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</si>
  <si>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</si>
  <si>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</si>
  <si>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</si>
  <si>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</si>
  <si>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</si>
  <si>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</si>
  <si>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</si>
  <si>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</si>
  <si>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</si>
  <si>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</si>
  <si>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</si>
  <si>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</si>
  <si>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</si>
  <si>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</si>
  <si>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</si>
  <si>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</si>
  <si>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</si>
  <si>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</si>
  <si>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</si>
  <si>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</si>
  <si>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</si>
  <si>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</si>
  <si>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</si>
  <si>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</si>
  <si>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</si>
  <si>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</si>
  <si>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</si>
  <si>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</si>
  <si>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</si>
  <si>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</si>
  <si>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</si>
  <si>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</si>
  <si>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</si>
  <si>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</si>
  <si>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</si>
  <si>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</si>
  <si>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</si>
  <si>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</si>
  <si>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</si>
  <si>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</si>
  <si>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</si>
  <si>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</si>
  <si>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</si>
  <si>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</si>
  <si>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</si>
  <si>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</si>
  <si>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</si>
  <si>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</si>
  <si>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</si>
  <si>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</si>
  <si>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</si>
  <si>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</si>
  <si>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</si>
  <si>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</si>
  <si>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</si>
  <si>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</si>
  <si>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</si>
  <si>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</si>
  <si>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</si>
  <si>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</si>
  <si>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</si>
  <si>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</si>
  <si>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</si>
  <si>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</si>
  <si>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</si>
  <si>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</si>
  <si>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</si>
  <si>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</si>
  <si>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</si>
  <si>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</si>
  <si>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</si>
  <si>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</si>
  <si>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</si>
  <si>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</si>
  <si>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</si>
  <si>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</si>
  <si>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</si>
  <si>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</si>
  <si>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</si>
  <si>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</si>
  <si>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</si>
  <si>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</si>
  <si>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</si>
  <si>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</si>
  <si>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</si>
  <si>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</si>
  <si>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</si>
  <si>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</si>
  <si>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</si>
  <si>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</si>
  <si>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</si>
  <si>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</si>
  <si>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</si>
  <si>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</si>
  <si>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</si>
  <si>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</si>
  <si>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</si>
  <si>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</si>
  <si>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</si>
  <si>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</si>
  <si>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</si>
  <si>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</si>
  <si>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</si>
  <si>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</si>
  <si>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</si>
  <si>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</si>
  <si>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</si>
  <si>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</si>
  <si>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</si>
  <si>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</si>
  <si>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</si>
  <si>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</si>
  <si>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</si>
  <si>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</si>
  <si>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</si>
  <si>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</si>
  <si>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</si>
  <si>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</si>
  <si>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</si>
  <si>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</si>
  <si>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</si>
  <si>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</si>
  <si>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</si>
  <si>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</si>
  <si>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</si>
  <si>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</si>
  <si>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</si>
  <si>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</si>
  <si>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</si>
  <si>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</si>
  <si>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</si>
  <si>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</si>
  <si>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</si>
  <si>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</si>
  <si>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</si>
  <si>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</si>
  <si>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</si>
  <si>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</si>
  <si>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</si>
  <si>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</si>
  <si>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</si>
  <si>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</si>
  <si>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</si>
  <si>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</si>
  <si>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</si>
  <si>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</si>
  <si>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</si>
  <si>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</si>
  <si>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</si>
  <si>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</si>
  <si>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</si>
  <si>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</si>
  <si>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</si>
  <si>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</si>
  <si>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</si>
  <si>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</si>
  <si>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</si>
  <si>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</si>
  <si>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</si>
  <si>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</si>
  <si>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</si>
  <si>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</si>
  <si>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</si>
  <si>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</si>
  <si>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</si>
  <si>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</si>
  <si>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</si>
  <si>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</si>
  <si>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</si>
  <si>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</si>
  <si>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</si>
  <si>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</si>
  <si>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</si>
  <si>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</si>
  <si>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</si>
  <si>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</si>
  <si>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</si>
  <si>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</si>
  <si>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</si>
  <si>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</si>
  <si>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</si>
  <si>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</si>
  <si>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</si>
  <si>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</si>
  <si>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</si>
  <si>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</si>
  <si>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</si>
  <si>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</si>
  <si>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</si>
  <si>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</si>
  <si>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</si>
  <si>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</si>
  <si>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</si>
  <si>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</si>
  <si>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</si>
  <si>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</si>
  <si>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</si>
  <si>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</si>
  <si>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</si>
  <si>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</si>
  <si>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</si>
  <si>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</si>
  <si>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</si>
  <si>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</si>
  <si>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</si>
  <si>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</si>
  <si>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</si>
  <si>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</si>
  <si>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</si>
  <si>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</si>
  <si>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</si>
  <si>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</si>
  <si>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</si>
  <si>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</si>
  <si>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</si>
  <si>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</si>
  <si>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</si>
  <si>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</si>
  <si>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</si>
  <si>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</si>
  <si>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</si>
  <si>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</si>
  <si>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</si>
  <si>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</si>
  <si>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</si>
  <si>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</si>
  <si>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</si>
  <si>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</si>
  <si>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</si>
  <si>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</si>
  <si>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</si>
  <si>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</si>
  <si>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</si>
  <si>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</si>
  <si>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</si>
  <si>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</si>
  <si>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</si>
  <si>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</si>
  <si>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</si>
  <si>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</si>
  <si>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</si>
  <si>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</si>
  <si>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</si>
  <si>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</si>
  <si>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</si>
  <si>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</si>
  <si>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</si>
  <si>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</si>
  <si>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</si>
  <si>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</si>
  <si>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</si>
  <si>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</si>
  <si>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</si>
  <si>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</si>
  <si>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</si>
  <si>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</si>
  <si>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</si>
  <si>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</si>
  <si>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</si>
  <si>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</si>
  <si>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</si>
  <si>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</si>
  <si>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</si>
  <si>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</si>
  <si>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</si>
  <si>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</si>
  <si>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</si>
  <si>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</si>
  <si>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</si>
  <si>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</si>
  <si>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</si>
  <si>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</si>
  <si>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</si>
  <si>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</si>
  <si>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</si>
  <si>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</si>
  <si>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</si>
  <si>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</si>
  <si>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</si>
  <si>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</si>
  <si>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</si>
  <si>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</si>
  <si>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</si>
  <si>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</si>
  <si>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</si>
  <si>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</si>
  <si>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</si>
  <si>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</si>
  <si>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</si>
  <si>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</si>
  <si>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</si>
  <si>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</si>
  <si>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</si>
  <si>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</si>
  <si>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</si>
  <si>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</si>
  <si>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</si>
  <si>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</si>
  <si>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</si>
  <si>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</si>
  <si>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</si>
  <si>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</si>
  <si>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</si>
  <si>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</si>
  <si>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</si>
  <si>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</si>
  <si>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</si>
  <si>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</si>
  <si>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</si>
  <si>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</si>
  <si>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</si>
  <si>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</si>
  <si>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</si>
  <si>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</si>
  <si>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</si>
  <si>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</si>
  <si>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</si>
  <si>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</si>
  <si>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</si>
  <si>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</si>
  <si>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</si>
  <si>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</si>
  <si>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</si>
  <si>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</si>
  <si>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</si>
  <si>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</si>
  <si>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</si>
  <si>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</si>
  <si>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</si>
  <si>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</si>
  <si>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</si>
  <si>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</si>
  <si>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</si>
  <si>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</si>
  <si>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</si>
  <si>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</si>
  <si>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</si>
  <si>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</si>
  <si>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</si>
  <si>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</si>
  <si>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</si>
  <si>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</si>
  <si>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</si>
  <si>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</si>
  <si>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</si>
  <si>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</si>
  <si>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</si>
  <si>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</si>
  <si>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</si>
  <si>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</si>
  <si>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</si>
  <si>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</si>
  <si>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</si>
  <si>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</si>
  <si>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</si>
  <si>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</si>
  <si>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</si>
  <si>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</si>
  <si>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</si>
  <si>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</si>
  <si>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</si>
  <si>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</si>
  <si>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</si>
  <si>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</si>
  <si>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</si>
  <si>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</si>
  <si>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</si>
  <si>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</si>
  <si>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</si>
  <si>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</si>
  <si>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</si>
  <si>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</si>
  <si>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</si>
  <si>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</si>
  <si>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</si>
  <si>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</si>
  <si>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</si>
  <si>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</si>
  <si>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</si>
  <si>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</si>
  <si>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</si>
  <si>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</si>
  <si>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</si>
  <si>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</si>
  <si>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</si>
  <si>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</si>
  <si>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</si>
  <si>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</si>
  <si>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</si>
  <si>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</si>
  <si>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</si>
  <si>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</si>
  <si>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</si>
  <si>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</si>
  <si>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</si>
  <si>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</si>
  <si>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</si>
  <si>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</si>
  <si>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</si>
  <si>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</si>
  <si>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</si>
  <si>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</si>
  <si>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</si>
  <si>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</si>
  <si>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</si>
  <si>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</si>
  <si>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</si>
  <si>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</si>
  <si>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</si>
  <si>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</si>
  <si>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</si>
  <si>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</si>
  <si>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</si>
  <si>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</si>
  <si>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</si>
  <si>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</si>
  <si>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</si>
  <si>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</si>
  <si>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</si>
  <si>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</si>
  <si>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</si>
  <si>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</si>
  <si>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</si>
  <si>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</si>
  <si>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</si>
  <si>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</si>
  <si>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</si>
  <si>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</si>
  <si>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</si>
  <si>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</si>
  <si>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</si>
  <si>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</si>
  <si>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</si>
  <si>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</si>
  <si>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</si>
  <si>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</si>
  <si>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</si>
  <si>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</si>
  <si>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</si>
  <si>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</si>
  <si>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</si>
  <si>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</si>
  <si>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</si>
  <si>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</si>
  <si>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</si>
  <si>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</si>
  <si>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</si>
  <si>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</si>
  <si>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</si>
  <si>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</si>
  <si>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</si>
  <si>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</si>
  <si>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</si>
  <si>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</si>
  <si>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</si>
  <si>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</si>
  <si>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</si>
  <si>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</si>
  <si>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</si>
  <si>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</si>
  <si>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</si>
  <si>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</si>
  <si>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</si>
  <si>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</si>
  <si>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</si>
  <si>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</si>
  <si>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</si>
  <si>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</si>
  <si>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</si>
  <si>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</si>
  <si>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</si>
  <si>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</si>
  <si>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</si>
  <si>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</si>
  <si>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</si>
  <si>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</si>
  <si>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</si>
  <si>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</si>
  <si>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</si>
  <si>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</si>
  <si>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</si>
  <si>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</si>
  <si>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</si>
  <si>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</si>
  <si>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</si>
  <si>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</si>
  <si>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</si>
  <si>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</si>
  <si>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</si>
  <si>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</si>
  <si>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</si>
  <si>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</si>
  <si>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</si>
  <si>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</si>
  <si>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</si>
  <si>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</si>
  <si>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</si>
  <si>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</si>
  <si>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</si>
  <si>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</si>
  <si>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</si>
  <si>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</si>
  <si>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</si>
  <si>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</si>
  <si>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</si>
  <si>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</si>
  <si>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</si>
  <si>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</si>
  <si>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</si>
  <si>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</si>
  <si>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</si>
  <si>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</si>
  <si>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</si>
  <si>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</si>
  <si>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</si>
  <si>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</si>
  <si>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</si>
  <si>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</si>
  <si>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</si>
  <si>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</si>
  <si>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</si>
  <si>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</si>
  <si>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</si>
  <si>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</si>
  <si>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</si>
  <si>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</si>
  <si>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</si>
  <si>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</si>
  <si>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</si>
  <si>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</si>
  <si>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</si>
  <si>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</si>
  <si>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</si>
  <si>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</si>
  <si>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</si>
  <si>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</si>
  <si>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</si>
  <si>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</si>
  <si>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</si>
  <si>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</si>
  <si>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</si>
  <si>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</si>
  <si>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</si>
  <si>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</si>
  <si>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</si>
  <si>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</si>
  <si>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</si>
  <si>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</si>
  <si>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</si>
  <si>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</si>
  <si>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</si>
  <si>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</si>
  <si>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</si>
  <si>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</si>
  <si>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</si>
  <si>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</si>
  <si>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</si>
  <si>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</si>
  <si>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</si>
  <si>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</si>
  <si>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</si>
  <si>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</si>
  <si>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</si>
  <si>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</si>
  <si>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</si>
  <si>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</si>
  <si>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</si>
  <si>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</si>
  <si>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</si>
  <si>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</si>
  <si>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</si>
  <si>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</si>
  <si>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</si>
  <si>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</si>
  <si>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</si>
  <si>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</si>
  <si>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</si>
  <si>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</si>
  <si>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</si>
  <si>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</si>
  <si>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</si>
  <si>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</si>
  <si>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</si>
  <si>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</si>
  <si>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</si>
  <si>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</si>
  <si>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</si>
  <si>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</si>
  <si>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</si>
  <si>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</si>
  <si>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</si>
  <si>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</si>
  <si>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</si>
  <si>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</si>
  <si>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</si>
  <si>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</si>
  <si>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</si>
  <si>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</si>
  <si>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</si>
  <si>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</si>
  <si>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</si>
  <si>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</si>
  <si>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</si>
  <si>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</si>
  <si>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</si>
  <si>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</si>
  <si>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</si>
  <si>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</si>
  <si>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</si>
  <si>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</si>
  <si>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</si>
  <si>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</si>
  <si>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</si>
  <si>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</si>
  <si>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</si>
  <si>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</si>
  <si>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</si>
  <si>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</si>
  <si>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</si>
  <si>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</si>
  <si>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</si>
  <si>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</si>
  <si>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</si>
  <si>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</si>
  <si>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</si>
  <si>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</si>
  <si>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</si>
  <si>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</si>
  <si>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</si>
  <si>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</si>
  <si>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</si>
  <si>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</si>
  <si>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</si>
  <si>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</si>
  <si>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</si>
  <si>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</si>
  <si>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</si>
  <si>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</si>
  <si>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</si>
  <si>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</si>
  <si>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</si>
  <si>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</si>
  <si>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</si>
  <si>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</si>
  <si>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</si>
  <si>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</si>
  <si>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</si>
  <si>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</si>
  <si>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</si>
  <si>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</si>
  <si>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</si>
  <si>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</si>
  <si>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</si>
  <si>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</si>
  <si>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</si>
  <si>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</si>
  <si>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</si>
  <si>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</si>
  <si>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</si>
  <si>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</si>
  <si>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</si>
  <si>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</si>
  <si>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</si>
  <si>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</si>
  <si>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</si>
  <si>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</si>
  <si>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</si>
  <si>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</si>
  <si>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</si>
  <si>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</si>
  <si>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</si>
  <si>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</si>
  <si>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</si>
  <si>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</si>
  <si>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</si>
  <si>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</si>
  <si>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</si>
  <si>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</si>
  <si>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</si>
  <si>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</si>
  <si>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</si>
  <si>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</si>
  <si>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</si>
  <si>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</si>
  <si>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</si>
  <si>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</si>
  <si>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</si>
  <si>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</si>
  <si>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</si>
  <si>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</si>
  <si>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</si>
  <si>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</si>
  <si>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</si>
  <si>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</si>
  <si>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</si>
  <si>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</si>
  <si>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</si>
  <si>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</si>
  <si>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</si>
  <si>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</si>
  <si>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</si>
  <si>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</si>
  <si>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</si>
  <si>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</si>
  <si>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</si>
  <si>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</si>
  <si>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</si>
  <si>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</si>
  <si>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</si>
  <si>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</si>
  <si>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</si>
  <si>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</si>
  <si>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</si>
  <si>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</si>
  <si>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</si>
  <si>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</si>
  <si>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</si>
  <si>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</si>
  <si>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</si>
  <si>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</si>
  <si>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</si>
  <si>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</si>
  <si>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</si>
  <si>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</si>
  <si>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</si>
  <si>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</si>
  <si>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</si>
  <si>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</si>
  <si>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</si>
  <si>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</si>
  <si>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</si>
  <si>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</si>
  <si>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</si>
  <si>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</si>
  <si>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</si>
  <si>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</si>
  <si>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</si>
  <si>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</si>
  <si>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</si>
  <si>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</si>
  <si>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</si>
  <si>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</si>
  <si>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</si>
  <si>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</si>
  <si>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</si>
  <si>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</si>
  <si>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</si>
  <si>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</si>
  <si>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</si>
  <si>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</si>
  <si>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</si>
  <si>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</si>
  <si>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</si>
  <si>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</si>
  <si>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</si>
  <si>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</si>
  <si>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</si>
  <si>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</si>
  <si>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</si>
  <si>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</si>
  <si>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</si>
  <si>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</si>
  <si>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</si>
  <si>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</si>
  <si>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</si>
  <si>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</si>
  <si>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</si>
  <si>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</si>
  <si>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</si>
  <si>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</si>
  <si>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</si>
  <si>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</si>
  <si>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</si>
  <si>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</si>
  <si>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</si>
  <si>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</si>
  <si>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</si>
  <si>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</si>
  <si>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</si>
  <si>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</si>
  <si>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</si>
  <si>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</si>
  <si>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</si>
  <si>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</si>
  <si>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</si>
  <si>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</si>
  <si>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</si>
  <si>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</si>
  <si>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</si>
  <si>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</si>
  <si>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</si>
  <si>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</si>
  <si>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</si>
  <si>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</si>
  <si>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</si>
  <si>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</si>
  <si>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</si>
  <si>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</si>
  <si>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</si>
  <si>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</si>
  <si>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</si>
  <si>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</si>
  <si>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</si>
  <si>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</si>
  <si>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</si>
  <si>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</si>
  <si>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</si>
  <si>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</si>
  <si>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</si>
  <si>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</si>
  <si>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</si>
  <si>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</si>
  <si>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</si>
  <si>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</si>
  <si>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</si>
  <si>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</si>
  <si>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</si>
  <si>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</si>
  <si>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</si>
  <si>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</si>
  <si>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</si>
  <si>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</si>
  <si>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</si>
  <si>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</si>
  <si>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</si>
  <si>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</si>
  <si>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</si>
  <si>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</si>
  <si>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</si>
  <si>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</si>
  <si>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</si>
  <si>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</si>
  <si>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</si>
  <si>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</si>
  <si>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</si>
  <si>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</si>
  <si>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</si>
  <si>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</si>
  <si>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</si>
  <si>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</si>
  <si>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</si>
  <si>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</si>
  <si>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</si>
  <si>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</si>
  <si>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</si>
  <si>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</si>
  <si>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</si>
  <si>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</si>
  <si>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</si>
  <si>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</si>
  <si>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</si>
  <si>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</si>
  <si>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</si>
  <si>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</si>
  <si>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</si>
  <si>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</si>
  <si>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</si>
  <si>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</si>
  <si>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</si>
  <si>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</si>
  <si>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</si>
  <si>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</si>
  <si>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</si>
  <si>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</si>
  <si>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</si>
  <si>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</si>
  <si>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</si>
  <si>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</si>
  <si>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</si>
  <si>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</si>
  <si>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</si>
  <si>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</si>
  <si>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</si>
  <si>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</si>
  <si>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</si>
  <si>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</si>
  <si>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</si>
  <si>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</si>
  <si>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</si>
  <si>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</si>
  <si>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</si>
  <si>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</si>
  <si>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</si>
  <si>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</si>
  <si>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</si>
  <si>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</si>
  <si>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</si>
  <si>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</si>
  <si>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</si>
  <si>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</si>
  <si>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</si>
  <si>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</si>
  <si>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</si>
  <si>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</si>
  <si>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</si>
  <si>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</si>
  <si>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</si>
  <si>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</si>
  <si>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</si>
  <si>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</si>
  <si>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</si>
  <si>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</si>
  <si>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</si>
  <si>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</si>
  <si>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</si>
  <si>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</si>
  <si>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</si>
  <si>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</si>
  <si>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</si>
  <si>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</si>
  <si>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</si>
  <si>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</si>
  <si>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</si>
  <si>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</si>
  <si>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</si>
  <si>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</si>
  <si>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</si>
  <si>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</si>
  <si>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</si>
  <si>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</si>
  <si>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</si>
  <si>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</si>
  <si>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</si>
  <si>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</si>
  <si>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</si>
  <si>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</si>
  <si>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</si>
  <si>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</si>
  <si>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</si>
  <si>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</si>
  <si>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</si>
  <si>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</si>
  <si>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</si>
  <si>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</si>
  <si>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</si>
  <si>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</si>
  <si>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</si>
  <si>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</si>
  <si>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</si>
  <si>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</si>
  <si>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</si>
  <si>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</si>
  <si>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</si>
  <si>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</si>
  <si>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</si>
  <si>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</si>
  <si>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</si>
  <si>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</si>
  <si>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</si>
  <si>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</si>
  <si>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</si>
  <si>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</si>
  <si>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</si>
  <si>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</si>
  <si>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</si>
  <si>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</si>
  <si>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</si>
  <si>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</si>
  <si>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</si>
  <si>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</si>
  <si>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</si>
  <si>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</si>
  <si>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</si>
  <si>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</si>
  <si>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</si>
  <si>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</si>
  <si>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</si>
  <si>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</si>
  <si>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</si>
  <si>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</si>
  <si>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</si>
  <si>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</si>
  <si>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</si>
  <si>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</si>
  <si>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</si>
  <si>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</si>
  <si>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</si>
  <si>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</si>
  <si>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</si>
  <si>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</si>
  <si>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</si>
  <si>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</si>
  <si>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</si>
  <si>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</si>
  <si>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</si>
  <si>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</si>
  <si>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</si>
  <si>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</si>
  <si>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</si>
  <si>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</si>
  <si>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</si>
  <si>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</si>
  <si>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</si>
  <si>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</si>
  <si>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</si>
  <si>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</si>
  <si>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</si>
  <si>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</si>
  <si>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</si>
  <si>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</si>
  <si>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</si>
  <si>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</si>
  <si>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</si>
  <si>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</si>
  <si>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</si>
  <si>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</si>
  <si>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</si>
  <si>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</si>
  <si>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</si>
  <si>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</si>
  <si>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</si>
  <si>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</si>
  <si>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</si>
  <si>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</si>
  <si>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</si>
  <si>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</si>
  <si>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</si>
  <si>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</si>
  <si>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</si>
  <si>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</si>
  <si>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</si>
  <si>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</si>
  <si>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</si>
  <si>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</si>
  <si>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</si>
  <si>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</si>
  <si>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</si>
  <si>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</si>
  <si>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</si>
  <si>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</si>
  <si>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</si>
  <si>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</si>
  <si>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</si>
  <si>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</si>
  <si>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</si>
  <si>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</si>
  <si>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</si>
  <si>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</si>
  <si>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</si>
  <si>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</si>
  <si>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</si>
  <si>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</si>
  <si>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</si>
  <si>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</si>
  <si>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</si>
  <si>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</si>
  <si>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</si>
  <si>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</si>
  <si>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</si>
  <si>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</si>
  <si>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</si>
  <si>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</si>
  <si>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</si>
  <si>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</si>
  <si>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</si>
  <si>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</si>
  <si>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</si>
  <si>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</si>
  <si>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</si>
  <si>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</si>
  <si>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</si>
  <si>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</si>
  <si>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</si>
  <si>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</si>
  <si>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</si>
  <si>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</si>
  <si>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</si>
  <si>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</si>
  <si>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</si>
  <si>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</si>
  <si>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</si>
  <si>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</si>
  <si>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</si>
  <si>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</si>
  <si>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</si>
  <si>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</si>
  <si>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</si>
  <si>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</si>
  <si>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</si>
  <si>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</si>
  <si>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</si>
  <si>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</si>
  <si>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</si>
  <si>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</si>
  <si>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</si>
  <si>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</si>
  <si>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</si>
  <si>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</si>
  <si>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</si>
  <si>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</si>
  <si>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</si>
  <si>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</si>
  <si>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</si>
  <si>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</si>
  <si>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</si>
  <si>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</si>
  <si>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</si>
  <si>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</si>
  <si>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</si>
  <si>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</si>
  <si>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</si>
  <si>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</si>
  <si>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</si>
  <si>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</si>
  <si>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</si>
  <si>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</si>
  <si>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</si>
  <si>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</si>
  <si>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</si>
  <si>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</si>
  <si>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</si>
  <si>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</si>
  <si>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</si>
  <si>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</si>
  <si>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</si>
  <si>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</si>
  <si>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</si>
  <si>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</si>
  <si>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</si>
  <si>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</si>
  <si>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</si>
  <si>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</si>
  <si>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</si>
  <si>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</si>
  <si>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</si>
  <si>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</si>
  <si>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</si>
  <si>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</si>
  <si>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</si>
  <si>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</si>
  <si>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</si>
  <si>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</si>
  <si>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</si>
  <si>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</si>
  <si>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</si>
  <si>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</si>
  <si>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</si>
  <si>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</si>
  <si>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</si>
  <si>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</si>
  <si>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</si>
  <si>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</si>
  <si>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</si>
  <si>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</si>
  <si>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</si>
  <si>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</si>
  <si>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</si>
  <si>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</si>
  <si>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</si>
  <si>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</si>
  <si>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</si>
  <si>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</si>
  <si>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</si>
  <si>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</si>
  <si>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</si>
  <si>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</si>
  <si>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</si>
  <si>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</si>
  <si>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</si>
  <si>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</si>
  <si>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</si>
  <si>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</si>
  <si>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</si>
  <si>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</si>
  <si>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</si>
  <si>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</si>
  <si>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</si>
  <si>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</si>
  <si>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</si>
  <si>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</si>
  <si>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</si>
  <si>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</si>
  <si>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</si>
  <si>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</si>
  <si>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</si>
  <si>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</si>
  <si>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</si>
  <si>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</si>
  <si>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</si>
  <si>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</si>
  <si>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</si>
  <si>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</si>
  <si>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</si>
  <si>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</si>
  <si>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</si>
  <si>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</si>
  <si>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</si>
  <si>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</si>
  <si>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</si>
  <si>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</si>
  <si>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</si>
  <si>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</si>
  <si>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</si>
  <si>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</si>
  <si>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</si>
  <si>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</si>
  <si>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</si>
  <si>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</si>
  <si>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</si>
  <si>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</si>
  <si>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</si>
  <si>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</si>
  <si>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</si>
  <si>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</si>
  <si>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</si>
  <si>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</si>
  <si>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</si>
  <si>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</si>
  <si>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</si>
  <si>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</si>
  <si>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</si>
  <si>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</si>
  <si>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</si>
  <si>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</si>
  <si>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</si>
  <si>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</si>
  <si>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</si>
  <si>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</si>
  <si>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</si>
  <si>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</si>
  <si>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</si>
  <si>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</si>
  <si>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</si>
  <si>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</si>
  <si>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</si>
  <si>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</si>
  <si>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</si>
  <si>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</si>
  <si>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</si>
  <si>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</si>
  <si>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</si>
  <si>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</si>
  <si>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</si>
  <si>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</si>
  <si>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</si>
  <si>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</si>
  <si>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</si>
  <si>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</si>
  <si>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</si>
  <si>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</si>
  <si>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</si>
  <si>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</si>
  <si>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</si>
  <si>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</si>
  <si>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</si>
  <si>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</si>
  <si>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</si>
  <si>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</si>
  <si>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</si>
  <si>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</si>
  <si>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</si>
  <si>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</si>
  <si>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</si>
  <si>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</si>
  <si>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</si>
  <si>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</si>
  <si>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</si>
  <si>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</si>
  <si>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</si>
  <si>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</si>
  <si>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</si>
  <si>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</si>
  <si>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</si>
  <si>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</si>
  <si>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</si>
  <si>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</si>
  <si>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</si>
  <si>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</si>
  <si>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</si>
  <si>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</si>
  <si>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</si>
  <si>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</si>
  <si>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</si>
  <si>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</si>
  <si>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</si>
  <si>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</si>
  <si>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</si>
  <si>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</si>
  <si>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</si>
  <si>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</si>
  <si>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</si>
  <si>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</si>
  <si>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</si>
  <si>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</si>
  <si>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</si>
  <si>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</si>
  <si>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</si>
  <si>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</si>
  <si>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</si>
  <si>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</si>
  <si>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</si>
  <si>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</si>
  <si>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</si>
  <si>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</si>
  <si>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</si>
  <si>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</si>
  <si>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</si>
  <si>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</si>
  <si>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</si>
  <si>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</si>
  <si>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</si>
  <si>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</si>
  <si>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</si>
  <si>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</si>
  <si>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</si>
  <si>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</si>
  <si>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</si>
  <si>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</si>
  <si>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</si>
  <si>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</si>
  <si>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</si>
  <si>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</si>
  <si>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</si>
  <si>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</si>
  <si>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</si>
  <si>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</si>
  <si>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</si>
  <si>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</si>
  <si>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</si>
  <si>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</si>
  <si>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</si>
  <si>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</si>
  <si>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</si>
  <si>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</si>
  <si>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</si>
  <si>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</si>
  <si>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</si>
  <si>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</si>
  <si>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</si>
  <si>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</si>
  <si>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</si>
  <si>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</si>
  <si>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</si>
  <si>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</si>
  <si>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</si>
  <si>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</si>
  <si>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</si>
  <si>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</si>
  <si>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</si>
  <si>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</si>
  <si>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</si>
  <si>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</si>
  <si>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</si>
  <si>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</si>
  <si>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</si>
  <si>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</si>
  <si>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</si>
  <si>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</si>
  <si>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</si>
  <si>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</si>
  <si>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</si>
  <si>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</si>
  <si>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</si>
  <si>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</si>
  <si>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</si>
  <si>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</si>
  <si>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</si>
  <si>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</si>
  <si>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</si>
  <si>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</si>
  <si>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</si>
  <si>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</si>
  <si>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</si>
  <si>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</si>
  <si>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</si>
  <si>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</si>
  <si>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</si>
  <si>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</si>
  <si>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</si>
  <si>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</si>
  <si>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</si>
  <si>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</si>
  <si>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</si>
  <si>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</si>
  <si>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</si>
  <si>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</si>
  <si>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</si>
  <si>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</si>
  <si>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</si>
  <si>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</si>
  <si>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</si>
  <si>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</si>
  <si>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</si>
  <si>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</si>
  <si>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</si>
  <si>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</si>
  <si>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</si>
  <si>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</si>
  <si>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</si>
  <si>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</si>
  <si>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</si>
  <si>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</si>
  <si>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</si>
  <si>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</si>
  <si>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</si>
  <si>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</si>
  <si>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</si>
  <si>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</si>
  <si>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</si>
  <si>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</si>
  <si>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</si>
  <si>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</si>
  <si>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</si>
  <si>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</si>
  <si>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</si>
  <si>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</si>
  <si>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</si>
  <si>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</si>
  <si>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</si>
  <si>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</si>
  <si>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</si>
  <si>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</si>
  <si>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</si>
  <si>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</si>
  <si>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</si>
  <si>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</si>
  <si>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</si>
  <si>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</si>
  <si>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</si>
  <si>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</si>
  <si>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</si>
  <si>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</si>
  <si>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</si>
  <si>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</si>
  <si>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</si>
  <si>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</si>
  <si>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</si>
  <si>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</si>
  <si>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</si>
  <si>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</si>
  <si>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</si>
  <si>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</si>
  <si>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</si>
  <si>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</si>
  <si>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</si>
  <si>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</si>
  <si>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</si>
  <si>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</si>
  <si>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</si>
  <si>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</si>
  <si>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</si>
  <si>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</si>
  <si>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</si>
  <si>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</si>
  <si>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</si>
  <si>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</si>
  <si>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</si>
  <si>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</si>
  <si>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</si>
  <si>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</si>
  <si>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</si>
  <si>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</si>
  <si>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</si>
  <si>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</si>
  <si>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</si>
  <si>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</si>
  <si>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</si>
  <si>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</si>
  <si>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</si>
  <si>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</si>
  <si>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</si>
  <si>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</si>
  <si>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</si>
  <si>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</si>
  <si>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</si>
  <si>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</si>
  <si>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</si>
  <si>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</si>
  <si>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</si>
  <si>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</si>
  <si>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</si>
  <si>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</si>
  <si>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</si>
  <si>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</si>
  <si>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</si>
  <si>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</si>
  <si>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</si>
  <si>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</si>
  <si>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</si>
  <si>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</si>
  <si>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</si>
  <si>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</si>
  <si>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</si>
  <si>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</si>
  <si>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</si>
  <si>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</si>
  <si>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</si>
  <si>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</si>
  <si>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</si>
  <si>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</si>
  <si>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</si>
  <si>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</si>
  <si>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</si>
  <si>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</si>
  <si>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</si>
  <si>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</si>
  <si>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</si>
  <si>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</si>
  <si>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</si>
  <si>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</si>
  <si>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</si>
  <si>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</si>
  <si>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</si>
  <si>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</si>
  <si>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</si>
  <si>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</si>
  <si>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</si>
  <si>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</si>
  <si>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</si>
  <si>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</si>
  <si>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</si>
  <si>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</si>
  <si>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</si>
  <si>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</si>
  <si>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</si>
  <si>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</si>
  <si>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</si>
  <si>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</si>
  <si>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</si>
  <si>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</si>
  <si>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</si>
  <si>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</si>
  <si>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</si>
  <si>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</si>
  <si>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</si>
  <si>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</si>
  <si>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</si>
  <si>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</si>
  <si>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</si>
  <si>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</si>
  <si>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</si>
  <si>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</si>
  <si>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</si>
  <si>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</si>
  <si>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</si>
  <si>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</si>
  <si>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</si>
  <si>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</si>
  <si>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</si>
  <si>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</si>
  <si>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</si>
  <si>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</si>
  <si>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</si>
  <si>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</si>
  <si>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</si>
  <si>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</si>
  <si>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</si>
  <si>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</si>
  <si>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</si>
  <si>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</si>
  <si>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</si>
  <si>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</si>
  <si>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</si>
  <si>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</si>
  <si>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</si>
  <si>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</si>
  <si>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</si>
  <si>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</si>
  <si>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</si>
  <si>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</si>
  <si>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</si>
  <si>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</si>
  <si>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</si>
  <si>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</si>
  <si>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</si>
  <si>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</si>
  <si>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</si>
  <si>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</si>
  <si>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</si>
  <si>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</si>
  <si>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</si>
  <si>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</si>
  <si>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</si>
  <si>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</si>
  <si>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</si>
  <si>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</si>
  <si>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</si>
  <si>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</si>
  <si>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</si>
  <si>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</si>
  <si>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</si>
  <si>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</si>
  <si>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</si>
  <si>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</si>
  <si>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</si>
  <si>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</si>
  <si>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</si>
  <si>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</si>
  <si>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</si>
  <si>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</si>
  <si>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</si>
  <si>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</si>
  <si>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</si>
  <si>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</si>
  <si>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</si>
  <si>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</si>
  <si>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</si>
  <si>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</si>
  <si>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</si>
  <si>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</si>
  <si>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</si>
  <si>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</si>
  <si>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</si>
  <si>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</si>
  <si>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</si>
  <si>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</si>
  <si>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</si>
  <si>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</si>
  <si>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</si>
  <si>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</si>
  <si>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</si>
  <si>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</si>
  <si>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</si>
  <si>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</si>
  <si>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</si>
  <si>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</si>
  <si>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</si>
  <si>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</si>
  <si>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</si>
  <si>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</si>
  <si>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</si>
  <si>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</si>
  <si>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</si>
  <si>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</si>
  <si>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</si>
  <si>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</si>
  <si>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</si>
  <si>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</si>
  <si>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</si>
  <si>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</si>
  <si>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</si>
  <si>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</si>
  <si>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</si>
  <si>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</si>
  <si>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</si>
  <si>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</si>
  <si>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</si>
  <si>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</si>
  <si>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</si>
  <si>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</si>
  <si>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</si>
  <si>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</si>
  <si>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</si>
  <si>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</si>
  <si>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</si>
  <si>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</si>
  <si>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</si>
  <si>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</si>
  <si>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</si>
  <si>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</si>
  <si>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</si>
  <si>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</si>
  <si>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</si>
  <si>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</si>
  <si>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</si>
  <si>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</si>
  <si>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</si>
  <si>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</si>
  <si>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</si>
  <si>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</si>
  <si>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</si>
  <si>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</si>
  <si>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</si>
  <si>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</si>
  <si>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</si>
  <si>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</si>
  <si>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</si>
  <si>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</si>
  <si>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</si>
  <si>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</si>
  <si>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</si>
  <si>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</si>
  <si>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</si>
  <si>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</si>
  <si>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</si>
  <si>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</si>
  <si>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</si>
  <si>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</si>
  <si>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</si>
  <si>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</si>
  <si>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</si>
  <si>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</si>
  <si>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</si>
  <si>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</si>
  <si>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</si>
  <si>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</si>
  <si>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</si>
  <si>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</si>
  <si>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</si>
  <si>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</si>
  <si>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</si>
  <si>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</si>
  <si>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</si>
  <si>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</si>
  <si>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</si>
  <si>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</si>
  <si>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</si>
  <si>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</si>
  <si>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</si>
  <si>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</si>
  <si>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</si>
  <si>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</si>
  <si>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</si>
  <si>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</si>
  <si>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</si>
  <si>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</si>
  <si>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</si>
  <si>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</si>
  <si>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</si>
  <si>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</si>
  <si>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</si>
  <si>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</si>
  <si>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</si>
  <si>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</si>
  <si>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</si>
  <si>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</si>
  <si>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</si>
  <si>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</si>
  <si>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</si>
  <si>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</si>
  <si>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</si>
  <si>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</si>
  <si>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</si>
  <si>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</si>
  <si>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</si>
  <si>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</si>
  <si>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</si>
  <si>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</si>
  <si>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</si>
  <si>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</si>
  <si>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</si>
  <si>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</si>
  <si>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</si>
  <si>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</si>
  <si>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</si>
  <si>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</si>
  <si>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</si>
  <si>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</si>
  <si>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</si>
  <si>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</si>
  <si>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</si>
  <si>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</si>
  <si>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</si>
  <si>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</si>
  <si>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</si>
  <si>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</si>
  <si>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</si>
  <si>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</si>
  <si>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</si>
  <si>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</si>
  <si>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</si>
  <si>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</si>
  <si>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</si>
  <si>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</si>
  <si>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</si>
  <si>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</si>
  <si>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</si>
  <si>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</si>
  <si>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</si>
  <si>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</si>
  <si>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</si>
  <si>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</si>
  <si>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</si>
  <si>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</si>
  <si>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</si>
  <si>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</si>
  <si>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</si>
  <si>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</si>
  <si>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</si>
  <si>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</si>
  <si>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</si>
  <si>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</si>
  <si>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</si>
  <si>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</si>
  <si>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</si>
  <si>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</si>
  <si>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</si>
  <si>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</si>
  <si>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</si>
  <si>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</si>
  <si>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</si>
  <si>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</si>
  <si>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</si>
  <si>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</si>
  <si>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</si>
  <si>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</si>
  <si>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</si>
  <si>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</si>
  <si>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</si>
  <si>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</si>
  <si>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</si>
  <si>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</si>
  <si>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</si>
  <si>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</si>
  <si>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</si>
  <si>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</si>
  <si>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</si>
  <si>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</si>
  <si>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</si>
  <si>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</si>
  <si>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</si>
  <si>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</si>
  <si>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</si>
  <si>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</si>
  <si>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</si>
  <si>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</si>
  <si>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</si>
  <si>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</si>
  <si>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</si>
  <si>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</si>
  <si>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</si>
  <si>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</si>
  <si>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</si>
  <si>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</si>
  <si>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</si>
  <si>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</si>
  <si>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</si>
  <si>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</si>
  <si>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</si>
  <si>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</si>
  <si>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</si>
  <si>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</si>
  <si>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</si>
  <si>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</si>
  <si>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</si>
  <si>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</si>
  <si>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</si>
  <si>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</si>
  <si>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</si>
  <si>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</si>
  <si>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</si>
  <si>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</si>
  <si>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</si>
  <si>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</si>
  <si>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</si>
  <si>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</si>
  <si>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</si>
  <si>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</si>
  <si>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</si>
  <si>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</si>
  <si>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</si>
  <si>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</si>
  <si>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</si>
  <si>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</si>
  <si>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</si>
  <si>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</si>
  <si>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</si>
  <si>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</si>
  <si>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</si>
  <si>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</si>
  <si>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</si>
  <si>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</si>
  <si>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</si>
  <si>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</si>
  <si>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</si>
  <si>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</si>
  <si>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</si>
  <si>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</si>
  <si>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</si>
  <si>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</si>
  <si>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</si>
  <si>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</si>
  <si>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</si>
  <si>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</si>
  <si>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</si>
  <si>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</si>
  <si>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</si>
  <si>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</si>
  <si>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</si>
  <si>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</si>
  <si>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</si>
  <si>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</si>
  <si>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</si>
  <si>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</si>
  <si>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</si>
  <si>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</si>
  <si>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</si>
  <si>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</si>
  <si>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</si>
  <si>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</si>
  <si>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</si>
  <si>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</si>
  <si>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</si>
  <si>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</si>
  <si>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</si>
  <si>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</si>
  <si>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</si>
  <si>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</si>
  <si>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</si>
  <si>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</si>
  <si>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</si>
  <si>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</si>
  <si>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</si>
  <si>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</si>
  <si>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</si>
  <si>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</si>
  <si>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</si>
  <si>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</si>
  <si>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</si>
  <si>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</si>
  <si>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</si>
  <si>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</si>
  <si>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</si>
  <si>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</si>
  <si>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</si>
  <si>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</si>
  <si>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</si>
  <si>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</si>
  <si>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</si>
  <si>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</si>
  <si>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</si>
  <si>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</si>
  <si>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</si>
  <si>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</si>
  <si>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</si>
  <si>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</si>
  <si>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</si>
  <si>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</si>
  <si>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</si>
  <si>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</si>
  <si>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</si>
  <si>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</si>
  <si>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</si>
  <si>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</si>
  <si>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</si>
  <si>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</si>
  <si>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</si>
  <si>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</si>
  <si>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</si>
  <si>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</si>
  <si>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</si>
  <si>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</si>
  <si>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</si>
  <si>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</si>
  <si>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</si>
  <si>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</si>
  <si>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</si>
  <si>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</si>
  <si>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</si>
  <si>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</si>
  <si>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</si>
  <si>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</si>
  <si>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</si>
  <si>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</si>
  <si>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</si>
  <si>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</si>
  <si>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</si>
  <si>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</si>
  <si>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</si>
  <si>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</si>
  <si>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</si>
  <si>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</si>
  <si>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</si>
  <si>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</si>
  <si>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</si>
  <si>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</si>
  <si>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</si>
  <si>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</si>
  <si>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</si>
  <si>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</si>
  <si>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</si>
  <si>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</si>
  <si>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</si>
  <si>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</si>
  <si>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</si>
  <si>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</si>
  <si>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</si>
  <si>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</si>
  <si>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</si>
  <si>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</si>
  <si>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</si>
  <si>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</si>
  <si>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</si>
  <si>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</si>
  <si>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</si>
  <si>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</si>
  <si>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</si>
  <si>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</si>
  <si>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</si>
  <si>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</si>
  <si>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</si>
  <si>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</si>
  <si>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</si>
  <si>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</si>
  <si>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</si>
  <si>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</si>
  <si>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</si>
  <si>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</si>
  <si>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</si>
  <si>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</si>
  <si>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</si>
  <si>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</si>
  <si>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</si>
  <si>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</si>
  <si>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</si>
  <si>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</si>
  <si>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</si>
  <si>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</si>
  <si>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</si>
  <si>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</si>
  <si>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</si>
  <si>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</si>
  <si>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</si>
  <si>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</si>
  <si>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</si>
  <si>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</si>
  <si>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</si>
  <si>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</si>
  <si>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</si>
  <si>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</si>
  <si>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</si>
  <si>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</si>
  <si>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</si>
  <si>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</si>
  <si>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</si>
  <si>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</si>
  <si>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</si>
  <si>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</si>
  <si>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</si>
  <si>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</si>
  <si>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</si>
  <si>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</si>
  <si>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</si>
  <si>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</si>
  <si>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</si>
  <si>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</si>
  <si>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</si>
  <si>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</si>
  <si>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</si>
  <si>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</si>
  <si>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</si>
  <si>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</si>
  <si>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</si>
  <si>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</si>
  <si>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</si>
  <si>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</si>
  <si>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</si>
  <si>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</si>
  <si>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</si>
  <si>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</si>
  <si>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</si>
  <si>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</si>
  <si>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</si>
  <si>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</si>
  <si>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</si>
  <si>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</si>
  <si>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</si>
  <si>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</si>
  <si>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</si>
  <si>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</si>
  <si>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</si>
  <si>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</si>
  <si>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</si>
  <si>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</si>
  <si>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</si>
  <si>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</si>
  <si>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</si>
  <si>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</si>
  <si>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</si>
  <si>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</si>
  <si>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</si>
  <si>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</si>
  <si>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</si>
  <si>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</si>
  <si>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</si>
  <si>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</si>
  <si>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</si>
  <si>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</si>
  <si>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</si>
  <si>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</si>
  <si>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</si>
  <si>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</si>
  <si>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</si>
  <si>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</si>
  <si>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</si>
  <si>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</si>
  <si>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</si>
  <si>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</si>
  <si>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</si>
  <si>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</si>
  <si>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</si>
  <si>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</si>
  <si>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</si>
  <si>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</si>
  <si>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</si>
  <si>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</si>
  <si>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</si>
  <si>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</si>
  <si>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</si>
  <si>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</si>
  <si>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</si>
  <si>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</si>
  <si>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</si>
  <si>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</si>
  <si>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</si>
  <si>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</si>
  <si>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</si>
  <si>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</si>
  <si>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</si>
  <si>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</si>
  <si>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</si>
  <si>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</si>
  <si>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</si>
  <si>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</si>
  <si>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</si>
  <si>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</si>
  <si>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</si>
  <si>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</si>
  <si>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</si>
  <si>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</si>
  <si>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</si>
  <si>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</si>
  <si>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</si>
  <si>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</si>
  <si>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</si>
  <si>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</si>
  <si>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</si>
  <si>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</si>
  <si>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</si>
  <si>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</si>
  <si>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</si>
  <si>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</si>
  <si>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</si>
  <si>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</si>
  <si>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</si>
  <si>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</si>
  <si>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</si>
  <si>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</si>
  <si>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</si>
  <si>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</si>
  <si>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</si>
  <si>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</si>
  <si>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</si>
  <si>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</si>
  <si>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</si>
  <si>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</si>
  <si>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</si>
  <si>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</si>
  <si>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</si>
  <si>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</si>
  <si>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</si>
  <si>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</si>
  <si>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</si>
  <si>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</si>
  <si>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</si>
  <si>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</si>
  <si>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</si>
  <si>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</si>
  <si>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</si>
  <si>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</si>
  <si>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</si>
  <si>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</si>
  <si>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</si>
  <si>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</si>
  <si>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</si>
  <si>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</si>
  <si>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</si>
  <si>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</si>
  <si>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</si>
  <si>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</si>
  <si>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</si>
  <si>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</si>
  <si>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</si>
  <si>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</si>
  <si>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</si>
  <si>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</si>
  <si>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</si>
  <si>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</si>
  <si>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</si>
  <si>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</si>
  <si>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</si>
  <si>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</si>
  <si>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</si>
  <si>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</si>
  <si>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</si>
  <si>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</si>
  <si>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</si>
  <si>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</si>
  <si>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</si>
  <si>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</si>
  <si>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</si>
  <si>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</si>
  <si>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</si>
  <si>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</si>
  <si>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</si>
  <si>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</si>
  <si>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</si>
  <si>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</si>
  <si>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</si>
  <si>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</si>
  <si>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</si>
  <si>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</si>
  <si>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</si>
  <si>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</si>
  <si>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</si>
  <si>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</si>
  <si>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</si>
  <si>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</si>
  <si>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</si>
  <si>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</si>
  <si>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</si>
  <si>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</si>
  <si>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</si>
  <si>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</si>
  <si>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</si>
  <si>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</si>
  <si>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</si>
  <si>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</si>
  <si>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</si>
  <si>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</si>
  <si>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</si>
  <si>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</si>
  <si>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</si>
  <si>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</si>
  <si>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</si>
  <si>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</si>
  <si>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</si>
  <si>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</si>
  <si>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</si>
  <si>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</si>
  <si>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</si>
  <si>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</si>
  <si>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</si>
  <si>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</si>
  <si>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</si>
  <si>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</si>
  <si>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</si>
  <si>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</si>
  <si>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</si>
  <si>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</si>
  <si>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</si>
  <si>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</si>
  <si>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</si>
  <si>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</si>
  <si>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</si>
  <si>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</si>
  <si>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</si>
  <si>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</si>
  <si>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</si>
  <si>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</si>
  <si>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</si>
  <si>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</si>
  <si>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</si>
  <si>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</si>
  <si>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</si>
  <si>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</si>
  <si>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</si>
  <si>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</si>
  <si>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</si>
  <si>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</si>
  <si>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</si>
  <si>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</si>
  <si>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</si>
  <si>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</si>
  <si>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</si>
  <si>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</si>
  <si>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</si>
  <si>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</si>
  <si>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</si>
  <si>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</si>
  <si>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</si>
  <si>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</si>
  <si>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</si>
  <si>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</si>
  <si>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</si>
  <si>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</si>
  <si>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</si>
  <si>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</si>
  <si>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</si>
  <si>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</si>
  <si>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</si>
  <si>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</si>
  <si>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</si>
  <si>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</si>
  <si>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</si>
  <si>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</si>
  <si>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</si>
  <si>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</si>
  <si>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</si>
  <si>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</si>
  <si>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</si>
  <si>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</si>
  <si>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</si>
  <si>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</si>
  <si>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</si>
  <si>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</si>
  <si>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</si>
  <si>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</si>
  <si>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</si>
  <si>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</si>
  <si>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</si>
  <si>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</si>
  <si>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</si>
  <si>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</si>
  <si>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</si>
  <si>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</si>
  <si>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</si>
  <si>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</si>
  <si>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</si>
  <si>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</si>
  <si>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</si>
  <si>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</si>
  <si>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</si>
  <si>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</si>
  <si>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</si>
  <si>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</si>
  <si>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</si>
  <si>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</si>
  <si>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</si>
  <si>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</si>
  <si>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</si>
  <si>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</si>
  <si>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</si>
  <si>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</si>
  <si>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</si>
  <si>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</si>
  <si>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</si>
  <si>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</si>
  <si>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</si>
  <si>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</si>
  <si>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</si>
  <si>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</si>
  <si>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</si>
  <si>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</si>
  <si>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</si>
  <si>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</si>
  <si>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</si>
  <si>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</si>
  <si>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</si>
  <si>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</si>
  <si>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</si>
  <si>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</si>
  <si>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</si>
  <si>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</si>
  <si>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</si>
  <si>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</si>
  <si>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</si>
  <si>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</si>
  <si>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</si>
  <si>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</si>
  <si>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</si>
  <si>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</si>
  <si>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</si>
  <si>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</si>
  <si>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</si>
  <si>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</si>
  <si>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</si>
  <si>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</si>
  <si>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</si>
  <si>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</si>
  <si>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</si>
  <si>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</si>
  <si>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</si>
  <si>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</si>
  <si>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</si>
  <si>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</si>
  <si>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</si>
  <si>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</si>
  <si>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</si>
  <si>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</si>
  <si>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</si>
  <si>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</si>
  <si>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</si>
  <si>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</si>
  <si>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</si>
  <si>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</si>
  <si>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</si>
  <si>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</si>
  <si>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</si>
  <si>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</si>
  <si>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</si>
  <si>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</si>
  <si>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</si>
  <si>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</si>
  <si>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</si>
  <si>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</si>
  <si>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</si>
  <si>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</si>
  <si>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</si>
  <si>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</si>
  <si>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</si>
  <si>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</si>
  <si>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</si>
  <si>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</si>
  <si>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</si>
  <si>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</si>
  <si>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</si>
  <si>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</si>
  <si>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</si>
  <si>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</si>
  <si>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</si>
  <si>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</si>
  <si>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</si>
  <si>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</si>
  <si>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</si>
  <si>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</si>
  <si>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</si>
  <si>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</si>
  <si>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</si>
  <si>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</si>
  <si>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</si>
  <si>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</si>
  <si>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</si>
  <si>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</si>
  <si>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</si>
  <si>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</si>
  <si>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</si>
  <si>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</si>
  <si>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</si>
  <si>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</si>
  <si>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</si>
  <si>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</si>
  <si>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</si>
  <si>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</si>
  <si>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</si>
  <si>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</si>
  <si>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</si>
  <si>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</si>
  <si>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</si>
  <si>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</si>
  <si>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</si>
  <si>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</si>
  <si>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</si>
  <si>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</si>
  <si>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</si>
  <si>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</si>
  <si>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</si>
  <si>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</si>
  <si>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</si>
  <si>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</si>
  <si>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</si>
  <si>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</si>
  <si>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</si>
  <si>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</si>
  <si>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</si>
  <si>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</si>
  <si>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</si>
  <si>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</si>
  <si>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</si>
  <si>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</si>
  <si>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</si>
  <si>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</si>
  <si>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</si>
  <si>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</si>
  <si>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</si>
  <si>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</si>
  <si>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</si>
  <si>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</si>
  <si>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</si>
  <si>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</si>
  <si>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</si>
  <si>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</si>
  <si>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</si>
  <si>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</si>
  <si>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</si>
  <si>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</si>
  <si>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</si>
  <si>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</si>
  <si>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</si>
  <si>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</si>
  <si>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</si>
  <si>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</si>
  <si>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</si>
  <si>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</si>
  <si>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</si>
  <si>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</si>
  <si>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</si>
  <si>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</si>
  <si>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</si>
  <si>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</si>
  <si>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</si>
  <si>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</si>
  <si>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</si>
  <si>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</si>
  <si>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</si>
  <si>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</si>
  <si>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</si>
  <si>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</si>
  <si>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</si>
  <si>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</si>
  <si>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</si>
  <si>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</si>
  <si>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</si>
  <si>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</si>
  <si>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</si>
  <si>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</si>
  <si>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</si>
  <si>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</si>
  <si>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</si>
  <si>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</si>
  <si>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</si>
  <si>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</si>
  <si>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</si>
  <si>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</si>
  <si>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</si>
  <si>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</si>
  <si>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</si>
  <si>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</si>
  <si>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</si>
  <si>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</si>
  <si>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</si>
  <si>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</si>
  <si>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</si>
  <si>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</si>
  <si>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</si>
  <si>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</si>
  <si>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</si>
  <si>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</si>
  <si>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</si>
  <si>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</si>
  <si>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</si>
  <si>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</si>
  <si>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</si>
  <si>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</si>
  <si>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</si>
  <si>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</si>
  <si>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</si>
  <si>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</si>
  <si>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</si>
  <si>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</si>
  <si>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</si>
  <si>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</si>
  <si>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</si>
  <si>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</si>
  <si>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</si>
  <si>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</si>
  <si>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</si>
  <si>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</si>
  <si>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</si>
  <si>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</si>
  <si>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</si>
  <si>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</si>
  <si>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</si>
  <si>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</si>
  <si>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</si>
  <si>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</si>
  <si>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</si>
  <si>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</si>
  <si>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</si>
  <si>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</si>
  <si>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</si>
  <si>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</si>
  <si>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</si>
  <si>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</si>
  <si>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</si>
  <si>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</si>
  <si>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</si>
  <si>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</si>
  <si>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</si>
  <si>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</si>
  <si>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</si>
  <si>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</si>
  <si>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</si>
  <si>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</si>
  <si>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</si>
  <si>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</si>
  <si>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</si>
  <si>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</si>
  <si>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</si>
  <si>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</si>
  <si>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</si>
  <si>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</si>
  <si>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</si>
  <si>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</si>
  <si>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</si>
  <si>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</si>
  <si>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</si>
  <si>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</si>
  <si>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</si>
  <si>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</si>
  <si>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</si>
  <si>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</si>
  <si>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</si>
  <si>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</si>
  <si>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</si>
  <si>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</si>
  <si>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</si>
  <si>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</si>
  <si>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</si>
  <si>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</si>
  <si>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</si>
  <si>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</si>
  <si>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</si>
  <si>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</si>
  <si>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</si>
  <si>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</si>
  <si>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</si>
  <si>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</si>
  <si>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</si>
  <si>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</si>
  <si>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</si>
  <si>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</si>
  <si>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</si>
  <si>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</si>
  <si>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</si>
  <si>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</si>
  <si>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</si>
  <si>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</si>
  <si>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</si>
  <si>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</si>
  <si>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</si>
  <si>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</si>
  <si>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</si>
  <si>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</si>
  <si>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</si>
  <si>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</si>
  <si>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</si>
  <si>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</si>
  <si>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</si>
  <si>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</si>
  <si>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</si>
  <si>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</si>
  <si>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</si>
  <si>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</si>
  <si>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</si>
  <si>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</si>
  <si>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</si>
  <si>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</si>
  <si>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</si>
  <si>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</si>
  <si>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</si>
  <si>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</si>
  <si>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</si>
  <si>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</si>
  <si>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</si>
  <si>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</si>
  <si>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</si>
  <si>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</si>
  <si>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</si>
  <si>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</si>
  <si>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</si>
  <si>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</si>
  <si>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</si>
  <si>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</si>
  <si>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</si>
  <si>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</si>
  <si>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</si>
  <si>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</si>
  <si>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</si>
  <si>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</si>
  <si>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</si>
  <si>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</si>
  <si>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</si>
  <si>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</si>
  <si>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</si>
  <si>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</si>
  <si>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</si>
  <si>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</si>
  <si>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</si>
  <si>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</si>
  <si>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</si>
  <si>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</si>
  <si>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</si>
  <si>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</si>
  <si>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</si>
  <si>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</si>
  <si>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</si>
  <si>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</si>
  <si>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</si>
  <si>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</si>
  <si>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</si>
  <si>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</si>
  <si>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</si>
  <si>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</si>
  <si>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</si>
  <si>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</si>
  <si>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</si>
  <si>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</si>
  <si>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</si>
  <si>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</si>
  <si>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</si>
  <si>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</si>
  <si>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</si>
  <si>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</si>
  <si>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</si>
  <si>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</si>
  <si>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</si>
  <si>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</si>
  <si>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</si>
  <si>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</si>
  <si>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</si>
  <si>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</si>
  <si>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</si>
  <si>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</si>
  <si>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</si>
  <si>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</si>
  <si>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</si>
  <si>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</si>
  <si>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</si>
  <si>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</si>
  <si>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</si>
  <si>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</si>
  <si>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</si>
  <si>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</si>
  <si>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</si>
  <si>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</si>
  <si>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</si>
  <si>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</si>
  <si>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</si>
  <si>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</si>
  <si>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</si>
  <si>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</si>
  <si>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</si>
  <si>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</si>
  <si>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</si>
  <si>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</si>
  <si>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</si>
  <si>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</si>
  <si>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</si>
  <si>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</si>
  <si>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</si>
  <si>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</si>
  <si>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</si>
  <si>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</si>
  <si>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</si>
  <si>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</si>
  <si>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</si>
  <si>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</si>
  <si>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</si>
  <si>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</si>
  <si>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</si>
  <si>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</si>
  <si>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</si>
  <si>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</si>
  <si>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</si>
  <si>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</si>
  <si>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</si>
  <si>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</si>
  <si>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</si>
  <si>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</si>
  <si>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</si>
  <si>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</si>
  <si>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</si>
  <si>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</si>
  <si>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</si>
  <si>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</si>
  <si>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</si>
  <si>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</si>
  <si>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</si>
  <si>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</si>
  <si>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</si>
  <si>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</si>
  <si>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</si>
  <si>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</si>
  <si>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</si>
  <si>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</si>
  <si>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</si>
  <si>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</si>
  <si>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</si>
  <si>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</si>
  <si>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</si>
  <si>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</si>
  <si>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</si>
  <si>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</si>
  <si>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</si>
  <si>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</si>
  <si>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</si>
  <si>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</si>
  <si>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</si>
  <si>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</si>
  <si>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</si>
  <si>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</si>
  <si>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</si>
  <si>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</si>
  <si>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</si>
  <si>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</si>
  <si>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</si>
  <si>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</si>
  <si>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</si>
  <si>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</si>
  <si>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</si>
  <si>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</si>
  <si>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</si>
  <si>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</si>
  <si>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</si>
  <si>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</si>
  <si>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</si>
  <si>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</si>
  <si>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</si>
  <si>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</si>
  <si>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</si>
  <si>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</si>
  <si>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</si>
  <si>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</si>
  <si>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</si>
  <si>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</si>
  <si>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</si>
  <si>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</si>
  <si>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</si>
  <si>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</si>
  <si>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</si>
  <si>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</si>
  <si>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</si>
  <si>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</si>
  <si>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</si>
  <si>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</si>
  <si>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</si>
  <si>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</si>
  <si>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</si>
  <si>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</si>
  <si>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</si>
  <si>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</si>
  <si>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</si>
  <si>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</si>
  <si>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</si>
  <si>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</si>
  <si>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</si>
  <si>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</si>
  <si>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</si>
  <si>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</si>
  <si>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</si>
  <si>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</si>
  <si>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</si>
  <si>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</si>
  <si>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</si>
  <si>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</si>
  <si>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</si>
  <si>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</si>
  <si>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</si>
  <si>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</si>
  <si>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</si>
  <si>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</si>
  <si>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</si>
  <si>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</si>
  <si>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</si>
  <si>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</si>
  <si>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</si>
  <si>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</si>
  <si>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</si>
  <si>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</si>
  <si>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</si>
  <si>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</si>
  <si>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</si>
  <si>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</si>
  <si>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</si>
  <si>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</si>
  <si>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</si>
  <si>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</si>
  <si>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</si>
  <si>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</si>
  <si>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</si>
  <si>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</si>
  <si>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</si>
  <si>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</si>
  <si>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</si>
  <si>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</si>
  <si>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</si>
  <si>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</si>
  <si>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</si>
  <si>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</si>
  <si>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</si>
  <si>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</si>
  <si>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</si>
  <si>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</si>
  <si>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</si>
  <si>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</si>
  <si>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</si>
  <si>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</si>
  <si>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</si>
  <si>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</si>
  <si>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</si>
  <si>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</si>
  <si>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</si>
  <si>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</si>
  <si>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</si>
  <si>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</si>
  <si>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</si>
  <si>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</si>
  <si>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</si>
  <si>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</si>
  <si>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</si>
  <si>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</si>
  <si>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</si>
  <si>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</si>
  <si>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</si>
  <si>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</si>
  <si>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</si>
  <si>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</si>
  <si>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</si>
  <si>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</si>
  <si>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</si>
  <si>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</si>
  <si>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</si>
  <si>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</si>
  <si>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</si>
  <si>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</si>
  <si>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</si>
  <si>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</si>
  <si>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</si>
  <si>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</si>
  <si>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</si>
  <si>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</si>
  <si>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</si>
  <si>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</si>
  <si>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</si>
  <si>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</si>
  <si>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</si>
  <si>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</si>
  <si>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</si>
  <si>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</si>
  <si>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</si>
  <si>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</si>
  <si>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</si>
  <si>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</si>
  <si>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</si>
  <si>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</si>
  <si>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</si>
  <si>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</si>
  <si>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</si>
  <si>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</si>
  <si>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</si>
  <si>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</si>
  <si>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</si>
  <si>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</si>
  <si>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</si>
  <si>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</si>
  <si>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</si>
  <si>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</si>
  <si>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</si>
  <si>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</si>
  <si>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</si>
  <si>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</si>
  <si>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</si>
  <si>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</si>
  <si>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</si>
  <si>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</si>
  <si>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</si>
  <si>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</si>
  <si>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</si>
  <si>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</si>
  <si>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</si>
  <si>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</si>
  <si>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</si>
  <si>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</si>
  <si>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</si>
  <si>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</si>
  <si>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</si>
  <si>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</si>
  <si>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</si>
  <si>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</si>
  <si>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</si>
  <si>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</si>
  <si>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</si>
  <si>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</si>
  <si>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</si>
  <si>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</si>
  <si>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</si>
  <si>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</si>
  <si>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</si>
  <si>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</si>
  <si>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</si>
  <si>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</si>
  <si>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</si>
  <si>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</si>
  <si>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</si>
  <si>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</si>
  <si>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</si>
  <si>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</si>
  <si>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</si>
  <si>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</si>
  <si>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</si>
  <si>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</si>
  <si>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</si>
  <si>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</si>
  <si>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</si>
  <si>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</si>
  <si>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</si>
  <si>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</si>
  <si>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</si>
  <si>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</si>
  <si>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</si>
  <si>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</si>
  <si>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</si>
  <si>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</si>
  <si>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</si>
  <si>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</si>
  <si>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</si>
  <si>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</si>
  <si>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</si>
  <si>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</si>
  <si>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</si>
  <si>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</si>
  <si>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</si>
  <si>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</si>
  <si>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</si>
  <si>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</si>
  <si>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</si>
  <si>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</si>
  <si>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</si>
  <si>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</si>
  <si>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</si>
  <si>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</si>
  <si>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</si>
  <si>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</si>
  <si>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</si>
  <si>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</si>
  <si>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</si>
  <si>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</si>
  <si>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</si>
  <si>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</si>
  <si>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</si>
  <si>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</si>
  <si>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</si>
  <si>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</si>
  <si>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</si>
  <si>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</si>
  <si>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</si>
  <si>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</si>
  <si>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</si>
  <si>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</si>
  <si>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</si>
  <si>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</si>
  <si>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</si>
  <si>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</si>
  <si>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</si>
  <si>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</si>
  <si>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</si>
  <si>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</si>
  <si>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</si>
  <si>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</si>
  <si>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</si>
  <si>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</si>
  <si>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</si>
  <si>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</si>
  <si>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</si>
  <si>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</si>
  <si>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</si>
  <si>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</si>
  <si>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</si>
  <si>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</si>
  <si>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</si>
  <si>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</si>
  <si>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</si>
  <si>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</si>
  <si>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</si>
  <si>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</si>
  <si>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</si>
  <si>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</si>
  <si>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</si>
  <si>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</si>
  <si>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</si>
  <si>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</si>
  <si>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</si>
  <si>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</si>
  <si>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</si>
  <si>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</si>
  <si>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</si>
  <si>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</si>
  <si>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</si>
  <si>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</si>
  <si>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</si>
  <si>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</si>
  <si>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</si>
  <si>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</si>
  <si>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</si>
  <si>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</si>
  <si>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</si>
  <si>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</si>
  <si>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</si>
  <si>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</si>
  <si>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</si>
  <si>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</si>
  <si>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</si>
  <si>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</si>
  <si>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</si>
  <si>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</si>
  <si>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</si>
  <si>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</si>
  <si>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</si>
  <si>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</si>
  <si>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</si>
  <si>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</si>
  <si>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</si>
  <si>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</si>
  <si>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</si>
  <si>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</si>
  <si>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</si>
  <si>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</si>
  <si>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</si>
  <si>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</si>
  <si>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</si>
  <si>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</si>
  <si>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</si>
  <si>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</si>
  <si>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</si>
  <si>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</si>
  <si>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</si>
  <si>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</si>
  <si>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</si>
  <si>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</si>
  <si>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</si>
  <si>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</si>
  <si>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</si>
  <si>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</si>
  <si>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</si>
  <si>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</si>
  <si>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</si>
  <si>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</si>
  <si>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</si>
  <si>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</si>
  <si>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</si>
  <si>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</si>
  <si>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</si>
  <si>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</si>
  <si>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</si>
  <si>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</si>
  <si>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</si>
  <si>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</si>
  <si>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</si>
  <si>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</si>
  <si>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</si>
  <si>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</si>
  <si>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</si>
  <si>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</si>
  <si>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</si>
  <si>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</si>
  <si>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</si>
  <si>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</si>
  <si>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</si>
  <si>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</si>
  <si>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</si>
  <si>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</si>
  <si>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</si>
  <si>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</si>
  <si>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</si>
  <si>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</si>
  <si>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</si>
  <si>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</si>
  <si>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</si>
  <si>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</si>
  <si>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</si>
  <si>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</si>
  <si>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</si>
  <si>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</si>
  <si>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</si>
  <si>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</si>
  <si>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</si>
  <si>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</si>
  <si>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</si>
  <si>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</si>
  <si>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</si>
  <si>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</si>
  <si>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</si>
  <si>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</si>
  <si>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</si>
  <si>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</si>
  <si>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</si>
  <si>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</si>
  <si>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</si>
  <si>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</si>
  <si>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</si>
  <si>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</si>
  <si>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</si>
  <si>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</si>
  <si>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</si>
  <si>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</si>
  <si>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</si>
  <si>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</si>
  <si>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</si>
  <si>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</si>
  <si>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</si>
  <si>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</si>
  <si>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</si>
  <si>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</si>
  <si>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</si>
  <si>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</si>
  <si>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</si>
  <si>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</si>
  <si>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</si>
  <si>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</si>
  <si>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</si>
  <si>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</si>
  <si>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</si>
  <si>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</si>
  <si>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</si>
  <si>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</si>
  <si>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</si>
  <si>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</si>
  <si>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</si>
  <si>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</si>
  <si>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</si>
  <si>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</si>
  <si>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</si>
  <si>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</si>
  <si>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</si>
  <si>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</si>
  <si>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</si>
  <si>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</si>
  <si>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</si>
  <si>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</si>
  <si>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</si>
  <si>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</si>
  <si>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</si>
  <si>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</si>
  <si>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</si>
  <si>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</si>
  <si>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</si>
  <si>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</si>
  <si>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</si>
  <si>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</si>
  <si>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</si>
  <si>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</si>
  <si>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</si>
  <si>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</si>
  <si>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</si>
  <si>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</si>
  <si>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</si>
  <si>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</si>
  <si>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</si>
  <si>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</si>
  <si>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</si>
  <si>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</si>
  <si>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</si>
  <si>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</si>
  <si>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</si>
  <si>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</si>
  <si>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</si>
  <si>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</si>
  <si>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</si>
  <si>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</si>
  <si>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</si>
  <si>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</si>
  <si>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</si>
  <si>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</si>
  <si>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</si>
  <si>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</si>
  <si>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</si>
  <si>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</si>
  <si>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</si>
  <si>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</si>
  <si>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</si>
  <si>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</si>
  <si>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</si>
  <si>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</si>
  <si>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</si>
  <si>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</si>
  <si>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</si>
  <si>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</si>
  <si>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</si>
  <si>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</si>
  <si>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</si>
  <si>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</si>
  <si>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</si>
  <si>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</si>
  <si>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</si>
  <si>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</si>
  <si>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</si>
  <si>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</si>
  <si>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</si>
  <si>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</si>
  <si>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</si>
  <si>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</si>
  <si>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</si>
  <si>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</si>
  <si>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</si>
  <si>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</si>
  <si>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</si>
  <si>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</si>
  <si>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</si>
  <si>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</si>
  <si>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</si>
  <si>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</si>
  <si>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</si>
  <si>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</si>
  <si>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</si>
  <si>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</si>
  <si>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</si>
  <si>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</si>
  <si>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</si>
  <si>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</si>
  <si>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</si>
  <si>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</si>
  <si>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</si>
  <si>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</si>
  <si>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</si>
  <si>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</si>
  <si>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</si>
  <si>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</si>
  <si>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</si>
  <si>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</si>
  <si>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</si>
  <si>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</si>
  <si>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</si>
  <si>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</si>
  <si>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</si>
  <si>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</si>
  <si>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</si>
  <si>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</si>
  <si>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</si>
  <si>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</si>
  <si>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</si>
  <si>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</si>
  <si>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</si>
  <si>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</si>
  <si>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</si>
  <si>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</si>
  <si>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</si>
  <si>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</si>
  <si>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</si>
  <si>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</si>
  <si>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</si>
  <si>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</si>
  <si>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</si>
  <si>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</si>
  <si>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</si>
  <si>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</si>
  <si>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</si>
  <si>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</si>
  <si>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</si>
  <si>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</si>
  <si>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</si>
  <si>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</si>
  <si>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</si>
  <si>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</si>
  <si>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</si>
  <si>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</si>
  <si>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</si>
  <si>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</si>
  <si>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</si>
  <si>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</si>
  <si>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</si>
  <si>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</si>
  <si>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</si>
  <si>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</si>
  <si>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</si>
  <si>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</si>
  <si>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</si>
  <si>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</si>
  <si>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</si>
  <si>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</si>
  <si>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</si>
  <si>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</si>
  <si>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</si>
  <si>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</si>
  <si>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</si>
  <si>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</si>
  <si>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</si>
  <si>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</si>
  <si>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</si>
  <si>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</si>
  <si>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</si>
  <si>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</si>
  <si>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</si>
  <si>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</si>
  <si>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</si>
  <si>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</si>
  <si>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</si>
  <si>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</si>
  <si>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</si>
  <si>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</si>
  <si>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</si>
  <si>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</si>
  <si>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</si>
  <si>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</si>
  <si>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</si>
  <si>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</si>
  <si>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</si>
  <si>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</si>
  <si>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</si>
  <si>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</si>
  <si>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</si>
  <si>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</si>
  <si>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</si>
  <si>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</si>
  <si>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</si>
  <si>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</si>
  <si>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</si>
  <si>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</si>
  <si>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</si>
  <si>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</si>
  <si>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</si>
  <si>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</si>
  <si>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</si>
  <si>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</si>
  <si>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</si>
  <si>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</si>
  <si>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</si>
  <si>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</si>
  <si>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</si>
  <si>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</si>
  <si>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</si>
  <si>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</si>
  <si>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</si>
  <si>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</si>
  <si>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</si>
  <si>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</si>
  <si>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</si>
  <si>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</si>
  <si>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</si>
  <si>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</si>
  <si>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</si>
  <si>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</si>
  <si>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</si>
  <si>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</si>
  <si>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</si>
  <si>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</si>
  <si>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</si>
  <si>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</si>
  <si>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</si>
  <si>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</si>
  <si>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</si>
  <si>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</si>
  <si>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</si>
  <si>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</si>
  <si>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</si>
  <si>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</si>
  <si>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</si>
  <si>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</si>
  <si>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</si>
  <si>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</si>
  <si>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</si>
  <si>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</si>
  <si>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</si>
  <si>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</si>
  <si>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</si>
  <si>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</si>
  <si>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</si>
  <si>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</si>
  <si>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</si>
  <si>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</si>
  <si>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</si>
  <si>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</si>
  <si>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</si>
  <si>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</si>
  <si>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</si>
  <si>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</si>
  <si>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</si>
  <si>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</si>
  <si>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</si>
  <si>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</si>
  <si>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</si>
  <si>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</si>
  <si>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</si>
  <si>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</si>
  <si>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</si>
  <si>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</si>
  <si>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</si>
  <si>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</si>
  <si>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</si>
  <si>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</si>
  <si>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</si>
  <si>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</si>
  <si>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</si>
  <si>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</si>
  <si>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</si>
  <si>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</si>
  <si>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</si>
  <si>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</si>
  <si>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</si>
  <si>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</si>
  <si>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</si>
  <si>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</si>
  <si>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</si>
  <si>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</si>
  <si>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</si>
  <si>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</si>
  <si>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</si>
  <si>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</si>
  <si>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</si>
  <si>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</si>
  <si>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</si>
  <si>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</si>
  <si>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</si>
  <si>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</si>
  <si>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</si>
  <si>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</si>
  <si>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</si>
  <si>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</si>
  <si>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</si>
  <si>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</si>
  <si>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</si>
  <si>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</si>
  <si>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</si>
  <si>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</si>
  <si>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</si>
  <si>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</si>
  <si>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</si>
  <si>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</si>
  <si>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</si>
  <si>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</si>
  <si>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</si>
  <si>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</si>
  <si>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</si>
  <si>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</si>
  <si>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</si>
  <si>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</si>
  <si>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</si>
  <si>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</si>
  <si>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</si>
  <si>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</si>
  <si>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</si>
  <si>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</si>
  <si>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</si>
  <si>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</si>
  <si>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</si>
  <si>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</si>
  <si>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</si>
  <si>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</si>
  <si>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</si>
  <si>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</si>
  <si>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</si>
  <si>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</si>
  <si>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</si>
  <si>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</si>
  <si>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</si>
  <si>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</si>
  <si>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</si>
  <si>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</si>
  <si>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</si>
  <si>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</si>
  <si>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</si>
  <si>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</si>
  <si>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</si>
  <si>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</si>
  <si>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</si>
  <si>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</si>
  <si>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</si>
  <si>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</si>
  <si>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</si>
  <si>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</si>
  <si>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</si>
  <si>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</si>
  <si>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</si>
  <si>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</si>
  <si>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</si>
  <si>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</si>
  <si>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</si>
  <si>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</si>
  <si>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</si>
  <si>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</si>
  <si>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</si>
  <si>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</si>
  <si>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</si>
  <si>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</si>
  <si>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</si>
  <si>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</si>
  <si>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</si>
  <si>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</si>
  <si>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</si>
  <si>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</si>
  <si>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</si>
  <si>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</si>
  <si>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</si>
  <si>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</si>
  <si>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</si>
  <si>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</si>
  <si>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</si>
  <si>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</si>
  <si>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</si>
  <si>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</si>
  <si>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</si>
  <si>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</si>
  <si>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</si>
  <si>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</si>
  <si>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</si>
  <si>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</si>
  <si>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</si>
  <si>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</si>
  <si>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</si>
  <si>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</si>
  <si>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</si>
  <si>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</si>
  <si>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</si>
  <si>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</si>
  <si>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</si>
  <si>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</si>
  <si>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</si>
  <si>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</si>
  <si>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</si>
  <si>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</si>
  <si>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</si>
  <si>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</si>
  <si>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</si>
  <si>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</si>
  <si>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</si>
  <si>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</si>
  <si>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</si>
  <si>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</si>
  <si>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</si>
  <si>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</si>
  <si>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</si>
  <si>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</si>
  <si>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</si>
  <si>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</si>
  <si>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</si>
  <si>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</si>
  <si>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</si>
  <si>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</si>
  <si>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</si>
  <si>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</si>
  <si>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</si>
  <si>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</si>
  <si>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</si>
  <si>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</si>
  <si>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</si>
  <si>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</si>
  <si>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</si>
  <si>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</si>
  <si>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</si>
  <si>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</si>
  <si>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</si>
  <si>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</si>
  <si>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</si>
  <si>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</si>
  <si>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</si>
  <si>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</si>
  <si>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</si>
  <si>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</si>
  <si>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</si>
  <si>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</si>
  <si>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</si>
  <si>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</si>
  <si>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</si>
  <si>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</si>
  <si>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</si>
  <si>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</si>
  <si>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</si>
  <si>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</si>
  <si>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</si>
  <si>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</si>
  <si>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</si>
  <si>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</si>
  <si>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</si>
  <si>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</si>
  <si>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</si>
  <si>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</si>
  <si>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</si>
  <si>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</si>
  <si>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</si>
  <si>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</si>
  <si>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</si>
  <si>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</si>
  <si>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</si>
  <si>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</si>
  <si>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</si>
  <si>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</si>
  <si>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</si>
  <si>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</si>
  <si>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</si>
  <si>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</si>
  <si>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</si>
  <si>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</si>
  <si>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</si>
  <si>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</si>
  <si>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</si>
  <si>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</si>
  <si>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</si>
  <si>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</si>
  <si>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</si>
  <si>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</si>
  <si>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</si>
  <si>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</si>
  <si>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</si>
  <si>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</si>
  <si>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</si>
  <si>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</si>
  <si>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</si>
  <si>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</si>
  <si>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</si>
  <si>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</si>
  <si>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</si>
  <si>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</si>
  <si>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</si>
  <si>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</si>
  <si>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</si>
  <si>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</si>
  <si>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</si>
  <si>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</si>
  <si>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</si>
  <si>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</si>
  <si>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</si>
  <si>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</si>
  <si>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</si>
  <si>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</si>
  <si>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</si>
  <si>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</si>
  <si>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</si>
  <si>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</si>
  <si>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</si>
  <si>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</si>
  <si>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</si>
  <si>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</si>
  <si>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</si>
  <si>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</si>
  <si>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</si>
  <si>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</si>
  <si>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</si>
  <si>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</si>
  <si>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</si>
  <si>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</si>
  <si>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</si>
  <si>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</si>
  <si>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</si>
  <si>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</si>
  <si>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</si>
  <si>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</si>
  <si>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</si>
  <si>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</si>
  <si>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</si>
  <si>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</si>
  <si>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</si>
  <si>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</si>
  <si>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</si>
  <si>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</si>
  <si>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</si>
  <si>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</si>
  <si>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</si>
  <si>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</si>
  <si>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</si>
  <si>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</si>
  <si>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</si>
  <si>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</si>
  <si>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</si>
  <si>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</si>
  <si>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</si>
  <si>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</si>
  <si>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</si>
  <si>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</si>
  <si>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</si>
  <si>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</si>
  <si>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</si>
  <si>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</si>
  <si>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</si>
  <si>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</si>
  <si>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</si>
  <si>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</si>
  <si>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</si>
  <si>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</si>
  <si>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</si>
  <si>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</si>
  <si>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</si>
  <si>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</si>
  <si>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</si>
  <si>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</si>
  <si>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</si>
  <si>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</si>
  <si>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</si>
  <si>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</si>
  <si>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</si>
  <si>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</si>
  <si>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</si>
  <si>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</si>
  <si>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</si>
  <si>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</si>
  <si>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</si>
  <si>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</si>
  <si>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</si>
  <si>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</si>
  <si>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</si>
  <si>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</si>
  <si>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</si>
  <si>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</si>
  <si>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</si>
  <si>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</si>
  <si>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</si>
  <si>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</si>
  <si>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</si>
  <si>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</si>
  <si>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</si>
  <si>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</si>
  <si>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</si>
  <si>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</si>
  <si>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</si>
  <si>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</si>
  <si>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</si>
  <si>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</si>
  <si>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</si>
  <si>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</si>
  <si>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</si>
  <si>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</si>
  <si>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</si>
  <si>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</si>
  <si>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</si>
  <si>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</si>
  <si>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</si>
  <si>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</si>
  <si>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</si>
  <si>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</si>
  <si>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</si>
  <si>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</si>
  <si>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</si>
  <si>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</si>
  <si>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</si>
  <si>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</si>
  <si>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</si>
  <si>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</si>
  <si>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</si>
  <si>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</si>
  <si>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</si>
  <si>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</si>
  <si>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</si>
  <si>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</si>
  <si>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</si>
  <si>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</si>
  <si>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</si>
  <si>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</si>
  <si>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</si>
  <si>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</si>
  <si>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</si>
  <si>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</si>
  <si>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</si>
  <si>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</si>
  <si>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</si>
  <si>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</si>
  <si>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</si>
  <si>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</si>
  <si>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</si>
  <si>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</si>
  <si>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</si>
  <si>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</si>
  <si>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</si>
  <si>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</si>
  <si>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</si>
  <si>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</si>
  <si>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</si>
  <si>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</si>
  <si>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</si>
  <si>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</si>
  <si>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</si>
  <si>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</si>
  <si>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</si>
  <si>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</si>
  <si>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</si>
  <si>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</si>
  <si>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</si>
  <si>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</si>
  <si>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</si>
  <si>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</si>
  <si>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</si>
  <si>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</si>
  <si>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</si>
  <si>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</si>
  <si>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</si>
  <si>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</si>
  <si>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</si>
  <si>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</si>
  <si>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</si>
  <si>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</si>
  <si>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</si>
  <si>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</si>
  <si>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</si>
  <si>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</si>
  <si>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</si>
  <si>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</si>
  <si>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</si>
  <si>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</si>
  <si>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</si>
  <si>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</si>
  <si>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</si>
  <si>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</si>
  <si>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</si>
  <si>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</si>
  <si>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</si>
  <si>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</si>
  <si>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</si>
  <si>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</si>
  <si>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</si>
  <si>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</si>
  <si>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</si>
  <si>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</si>
  <si>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</si>
  <si>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</si>
  <si>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</si>
  <si>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</si>
  <si>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</si>
  <si>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</si>
  <si>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</si>
  <si>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</si>
  <si>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</si>
  <si>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</si>
  <si>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</si>
  <si>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</si>
  <si>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</si>
  <si>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</si>
  <si>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</si>
  <si>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</si>
  <si>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</si>
  <si>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</si>
  <si>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</si>
  <si>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</si>
  <si>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</si>
  <si>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</si>
  <si>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</si>
  <si>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</si>
  <si>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</si>
  <si>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</si>
  <si>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</si>
  <si>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</si>
  <si>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</si>
  <si>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</si>
  <si>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</si>
  <si>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</si>
  <si>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</si>
  <si>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</si>
  <si>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</si>
  <si>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</si>
  <si>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</si>
  <si>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</si>
  <si>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</si>
  <si>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</si>
  <si>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</si>
  <si>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</si>
  <si>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</si>
  <si>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</si>
  <si>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</si>
  <si>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</si>
  <si>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</si>
  <si>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</si>
  <si>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</si>
  <si>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</si>
  <si>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</si>
  <si>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</si>
  <si>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</si>
  <si>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</si>
  <si>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</si>
  <si>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</si>
  <si>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</si>
  <si>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</si>
  <si>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</si>
  <si>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</si>
  <si>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</si>
  <si>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</si>
  <si>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</si>
  <si>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</si>
  <si>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</si>
  <si>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</si>
  <si>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</si>
  <si>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</si>
  <si>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</si>
  <si>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</si>
  <si>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</si>
  <si>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</si>
  <si>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</si>
  <si>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</si>
  <si>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</si>
  <si>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</si>
  <si>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</si>
  <si>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</si>
  <si>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</si>
  <si>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</si>
  <si>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</si>
  <si>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</si>
  <si>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</si>
  <si>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</si>
  <si>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</si>
  <si>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</si>
  <si>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</si>
  <si>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</si>
  <si>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</si>
  <si>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</si>
  <si>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</si>
  <si>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</si>
  <si>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</si>
  <si>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</si>
  <si>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</si>
  <si>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</si>
  <si>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</si>
  <si>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</si>
  <si>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</si>
  <si>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</si>
  <si>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</si>
  <si>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</si>
  <si>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</si>
  <si>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</si>
  <si>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</si>
  <si>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</si>
  <si>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</si>
  <si>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</si>
  <si>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</si>
  <si>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</si>
  <si>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</si>
  <si>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</si>
  <si>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</si>
  <si>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</si>
  <si>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</si>
  <si>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</si>
  <si>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</si>
  <si>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</si>
  <si>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</si>
  <si>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</si>
  <si>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</si>
  <si>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</si>
  <si>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</si>
  <si>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</si>
  <si>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</si>
  <si>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</si>
  <si>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</si>
  <si>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</si>
  <si>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</si>
  <si>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</si>
  <si>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</si>
  <si>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</si>
  <si>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</si>
  <si>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</si>
  <si>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</si>
  <si>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</si>
  <si>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</si>
  <si>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</si>
  <si>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</si>
  <si>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</si>
  <si>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</si>
  <si>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</si>
  <si>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</si>
  <si>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</si>
  <si>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</si>
  <si>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</si>
  <si>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</si>
  <si>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</si>
  <si>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</si>
  <si>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</si>
  <si>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</si>
  <si>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</si>
  <si>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</si>
  <si>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</si>
  <si>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</si>
  <si>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</si>
  <si>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</si>
  <si>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</si>
  <si>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</si>
  <si>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</si>
  <si>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</si>
  <si>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</si>
  <si>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</si>
  <si>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</si>
  <si>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</si>
  <si>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</si>
  <si>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</si>
  <si>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</si>
  <si>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</si>
  <si>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</si>
  <si>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</si>
  <si>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</si>
  <si>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</si>
  <si>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</si>
  <si>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</si>
  <si>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</si>
  <si>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</si>
  <si>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</si>
  <si>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</si>
  <si>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</si>
  <si>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</si>
  <si>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</si>
  <si>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</si>
  <si>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</si>
  <si>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</si>
  <si>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</si>
  <si>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</si>
  <si>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</si>
  <si>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</si>
  <si>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</si>
  <si>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</si>
  <si>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</si>
  <si>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</si>
  <si>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</si>
  <si>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</si>
  <si>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</si>
  <si>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</si>
  <si>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</si>
  <si>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</si>
  <si>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</si>
  <si>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</si>
  <si>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</si>
  <si>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</si>
  <si>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</si>
  <si>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</si>
  <si>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</si>
  <si>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</si>
  <si>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</si>
  <si>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</si>
  <si>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</si>
  <si>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</si>
  <si>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</si>
  <si>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</si>
  <si>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</si>
  <si>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</si>
  <si>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</si>
  <si>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</si>
  <si>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</si>
  <si>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</si>
  <si>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</si>
  <si>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</si>
  <si>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</si>
  <si>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</si>
  <si>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</si>
  <si>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</si>
  <si>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</si>
  <si>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</si>
  <si>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</si>
  <si>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</si>
  <si>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</si>
  <si>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</si>
  <si>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</si>
  <si>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</si>
  <si>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</si>
  <si>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</si>
  <si>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</si>
  <si>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</si>
  <si>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</si>
  <si>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</si>
  <si>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</si>
  <si>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</si>
  <si>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</si>
  <si>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</si>
  <si>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</si>
  <si>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</si>
  <si>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</si>
  <si>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</si>
  <si>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</si>
  <si>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</si>
  <si>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</si>
  <si>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</si>
  <si>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</si>
  <si>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</si>
  <si>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</si>
  <si>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</si>
  <si>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</si>
  <si>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</si>
  <si>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</si>
  <si>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</si>
  <si>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</si>
  <si>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</si>
  <si>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</si>
  <si>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</si>
  <si>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</si>
  <si>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</si>
  <si>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</si>
  <si>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</si>
  <si>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</si>
  <si>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</si>
  <si>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</si>
  <si>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</si>
  <si>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</si>
  <si>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</si>
  <si>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</si>
  <si>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</si>
  <si>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</si>
  <si>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</si>
  <si>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</si>
  <si>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</si>
  <si>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</si>
  <si>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</si>
  <si>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</si>
  <si>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</si>
  <si>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</si>
  <si>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</si>
  <si>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</si>
  <si>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</si>
  <si>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</si>
  <si>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</si>
  <si>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</si>
  <si>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</si>
  <si>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</si>
  <si>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</si>
  <si>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</si>
  <si>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</si>
  <si>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</si>
  <si>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</si>
  <si>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</si>
  <si>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</si>
  <si>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</si>
  <si>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</si>
  <si>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</si>
  <si>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</si>
  <si>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</si>
  <si>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</si>
  <si>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</si>
  <si>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</si>
  <si>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</si>
  <si>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</si>
  <si>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</si>
  <si>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</si>
  <si>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</si>
  <si>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</si>
  <si>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</si>
  <si>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</si>
  <si>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</si>
  <si>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</si>
  <si>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</si>
  <si>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</si>
  <si>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</si>
  <si>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</si>
  <si>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</si>
  <si>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</si>
  <si>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</si>
  <si>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</si>
  <si>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</si>
  <si>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</si>
  <si>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</si>
  <si>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</si>
  <si>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</si>
  <si>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</si>
  <si>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</si>
  <si>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</si>
  <si>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</si>
  <si>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</si>
  <si>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</si>
  <si>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</si>
  <si>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</si>
  <si>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</si>
  <si>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</si>
  <si>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</si>
  <si>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</si>
  <si>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</si>
  <si>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</si>
  <si>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</si>
  <si>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</si>
  <si>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</si>
  <si>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</si>
  <si>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</si>
  <si>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</si>
  <si>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</si>
  <si>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</si>
  <si>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</si>
  <si>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</si>
  <si>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</si>
  <si>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</si>
  <si>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</si>
  <si>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</si>
  <si>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</si>
  <si>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</si>
  <si>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</si>
  <si>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</si>
  <si>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</si>
  <si>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</si>
  <si>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</si>
  <si>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</si>
  <si>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</si>
  <si>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</si>
  <si>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</si>
  <si>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</si>
  <si>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</si>
  <si>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</si>
  <si>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</si>
  <si>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</si>
  <si>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</si>
  <si>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</si>
  <si>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</si>
  <si>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</si>
  <si>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</si>
  <si>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</si>
  <si>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</si>
  <si>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</si>
  <si>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</si>
  <si>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</si>
  <si>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</si>
  <si>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</si>
  <si>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</si>
  <si>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</si>
  <si>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</si>
  <si>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</si>
  <si>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</si>
  <si>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</si>
  <si>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</si>
  <si>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</si>
  <si>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</si>
  <si>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</si>
  <si>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</si>
  <si>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</si>
  <si>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</si>
  <si>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</si>
  <si>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</si>
  <si>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</si>
  <si>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</si>
  <si>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</si>
  <si>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</si>
  <si>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</si>
  <si>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</si>
  <si>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</si>
  <si>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</si>
  <si>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</si>
  <si>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</si>
  <si>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</si>
  <si>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</si>
  <si>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</si>
  <si>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</si>
  <si>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</si>
  <si>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</si>
  <si>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</si>
  <si>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</si>
  <si>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</si>
  <si>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</si>
  <si>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</si>
  <si>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</si>
  <si>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</si>
  <si>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</si>
  <si>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</si>
  <si>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</si>
  <si>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</si>
  <si>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</si>
  <si>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</si>
  <si>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</si>
  <si>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</si>
  <si>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</si>
  <si>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</si>
  <si>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</si>
  <si>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</si>
  <si>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</si>
  <si>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</si>
  <si>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</si>
  <si>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</si>
  <si>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</si>
  <si>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</si>
  <si>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</si>
  <si>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</si>
  <si>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</si>
  <si>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</si>
  <si>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</si>
  <si>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</si>
  <si>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</si>
  <si>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</si>
  <si>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</si>
  <si>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</si>
  <si>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</si>
  <si>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</si>
  <si>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</si>
  <si>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</si>
  <si>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</si>
  <si>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</si>
  <si>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</si>
  <si>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</si>
  <si>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</si>
  <si>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</si>
  <si>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</si>
  <si>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</si>
  <si>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</si>
  <si>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</si>
  <si>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</si>
  <si>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</si>
  <si>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</si>
  <si>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</si>
  <si>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</si>
  <si>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</si>
  <si>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</si>
  <si>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</si>
  <si>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</si>
  <si>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</si>
  <si>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</si>
  <si>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</si>
  <si>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</si>
  <si>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</si>
  <si>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</si>
  <si>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</si>
  <si>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</si>
  <si>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</si>
  <si>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</si>
  <si>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</si>
  <si>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</si>
  <si>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</si>
  <si>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</si>
  <si>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</si>
  <si>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</si>
  <si>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</si>
  <si>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</si>
  <si>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</si>
  <si>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</si>
  <si>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</si>
  <si>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</si>
  <si>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</si>
  <si>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</si>
  <si>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</si>
  <si>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</si>
  <si>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</si>
  <si>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</si>
  <si>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</si>
  <si>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</si>
  <si>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</si>
  <si>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</si>
  <si>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</si>
  <si>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</si>
  <si>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</si>
  <si>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</si>
  <si>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</si>
  <si>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</si>
  <si>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</si>
  <si>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</si>
  <si>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</si>
  <si>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</si>
  <si>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</si>
  <si>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</si>
  <si>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</si>
  <si>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</si>
  <si>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</si>
  <si>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</si>
  <si>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</si>
  <si>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</si>
  <si>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</si>
  <si>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</si>
  <si>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</si>
  <si>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</si>
  <si>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</si>
  <si>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</si>
  <si>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</si>
  <si>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</si>
  <si>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</si>
  <si>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</si>
  <si>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</si>
  <si>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</si>
  <si>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</si>
  <si>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</si>
  <si>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</si>
  <si>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</si>
  <si>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</si>
  <si>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</si>
  <si>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</si>
  <si>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</si>
  <si>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</si>
  <si>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</si>
  <si>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</si>
  <si>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</si>
  <si>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</si>
  <si>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</si>
  <si>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</si>
  <si>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</si>
  <si>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</si>
  <si>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</si>
  <si>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</si>
  <si>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</si>
  <si>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</si>
  <si>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</si>
  <si>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</si>
  <si>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</si>
  <si>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</si>
  <si>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</si>
  <si>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</si>
  <si>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</si>
  <si>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</si>
  <si>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</si>
  <si>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</si>
  <si>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</si>
  <si>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</si>
  <si>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</si>
  <si>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</si>
  <si>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</si>
  <si>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</si>
  <si>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</si>
  <si>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</si>
  <si>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</si>
  <si>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</si>
  <si>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</si>
  <si>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</si>
  <si>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</si>
  <si>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</si>
  <si>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</si>
  <si>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</si>
  <si>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</si>
  <si>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</si>
  <si>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</si>
  <si>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</si>
  <si>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</si>
  <si>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</si>
  <si>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</si>
  <si>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</si>
  <si>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</si>
  <si>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</si>
  <si>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</si>
  <si>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</si>
  <si>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</si>
  <si>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</si>
  <si>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</si>
  <si>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</si>
  <si>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</si>
  <si>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</si>
  <si>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</si>
  <si>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</si>
  <si>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</si>
  <si>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</si>
  <si>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</si>
  <si>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</si>
  <si>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</si>
  <si>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</si>
  <si>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</si>
  <si>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</si>
  <si>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</si>
  <si>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</si>
  <si>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</si>
  <si>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</si>
  <si>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</si>
  <si>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</si>
  <si>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</si>
  <si>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</si>
  <si>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</si>
  <si>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</si>
  <si>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</si>
  <si>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</si>
  <si>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</si>
  <si>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</si>
  <si>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</si>
  <si>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</si>
  <si>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</si>
  <si>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</si>
  <si>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</si>
  <si>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</si>
  <si>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</si>
  <si>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</si>
  <si>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</si>
  <si>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</si>
  <si>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</si>
  <si>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</si>
  <si>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</si>
  <si>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</si>
  <si>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</si>
  <si>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</si>
  <si>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</si>
  <si>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</si>
  <si>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</si>
  <si>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</si>
  <si>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</si>
  <si>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</si>
  <si>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</si>
  <si>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</si>
  <si>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</si>
  <si>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</si>
  <si>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</si>
  <si>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</si>
  <si>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</si>
  <si>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</si>
  <si>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</si>
  <si>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</si>
  <si>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</si>
  <si>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</si>
  <si>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</si>
  <si>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</si>
  <si>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</si>
  <si>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</si>
  <si>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</si>
  <si>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</si>
  <si>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</si>
  <si>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</si>
  <si>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</si>
  <si>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</si>
  <si>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</si>
  <si>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</si>
  <si>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</si>
  <si>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</si>
  <si>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</si>
  <si>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</si>
  <si>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</si>
  <si>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</si>
  <si>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</si>
  <si>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</si>
  <si>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</si>
  <si>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</si>
  <si>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</si>
  <si>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</si>
  <si>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</si>
  <si>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</si>
  <si>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</si>
  <si>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</si>
  <si>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</si>
  <si>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</si>
  <si>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</si>
  <si>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</si>
  <si>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</si>
  <si>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</si>
  <si>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</si>
  <si>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</si>
  <si>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</si>
  <si>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</si>
  <si>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</si>
  <si>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</si>
  <si>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</si>
  <si>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</si>
  <si>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</si>
  <si>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</si>
  <si>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</si>
  <si>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</si>
  <si>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</si>
  <si>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</si>
  <si>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</si>
  <si>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</si>
  <si>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</si>
  <si>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</si>
  <si>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</si>
  <si>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</si>
  <si>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</si>
  <si>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</si>
  <si>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</si>
  <si>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</si>
  <si>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</si>
  <si>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</si>
  <si>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</si>
  <si>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</si>
  <si>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</si>
  <si>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</si>
  <si>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</si>
  <si>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</si>
  <si>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</si>
  <si>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</si>
  <si>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</si>
  <si>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</si>
  <si>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</si>
  <si>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</si>
  <si>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</si>
  <si>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</si>
  <si>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</si>
  <si>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</si>
  <si>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</si>
  <si>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</si>
  <si>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</si>
  <si>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</si>
  <si>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</si>
  <si>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</si>
  <si>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</si>
  <si>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</si>
  <si>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</si>
  <si>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</si>
  <si>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</si>
  <si>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</si>
  <si>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</si>
  <si>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</si>
  <si>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</si>
  <si>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</si>
  <si>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</si>
  <si>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</si>
  <si>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</si>
  <si>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</si>
  <si>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</si>
  <si>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</si>
  <si>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</si>
  <si>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</si>
  <si>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</si>
  <si>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</si>
  <si>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</si>
  <si>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</si>
  <si>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</si>
  <si>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</si>
  <si>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</si>
  <si>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</si>
  <si>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</si>
  <si>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</si>
  <si>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</si>
  <si>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</si>
  <si>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</si>
  <si>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</si>
  <si>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</si>
  <si>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</si>
  <si>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</si>
  <si>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</si>
  <si>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</si>
  <si>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</si>
  <si>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</si>
  <si>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</si>
  <si>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</si>
  <si>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</si>
  <si>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</si>
  <si>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</si>
  <si>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</si>
  <si>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</si>
  <si>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</si>
  <si>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</si>
  <si>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</si>
  <si>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</si>
  <si>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</si>
  <si>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</si>
  <si>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</si>
  <si>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</si>
  <si>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</si>
  <si>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</si>
  <si>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</si>
  <si>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</si>
  <si>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</si>
  <si>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</si>
  <si>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</si>
  <si>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</si>
  <si>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</si>
  <si>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</si>
  <si>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</si>
  <si>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</si>
  <si>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</si>
  <si>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</si>
  <si>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</si>
  <si>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</si>
  <si>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</si>
  <si>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</si>
  <si>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</si>
  <si>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</si>
  <si>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</si>
  <si>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</si>
  <si>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</si>
  <si>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</si>
  <si>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</si>
  <si>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</si>
  <si>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</si>
  <si>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</si>
  <si>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</si>
  <si>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</si>
  <si>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</si>
  <si>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</si>
  <si>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</si>
  <si>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</si>
  <si>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</si>
  <si>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</si>
  <si>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</si>
  <si>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</si>
  <si>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</si>
  <si>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</si>
  <si>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</si>
  <si>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</si>
  <si>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</si>
  <si>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</si>
  <si>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</si>
  <si>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</si>
  <si>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</si>
  <si>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</si>
  <si>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</si>
  <si>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</si>
  <si>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</si>
  <si>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</si>
  <si>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</si>
  <si>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</si>
  <si>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</si>
  <si>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</si>
  <si>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</si>
  <si>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</si>
  <si>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</si>
  <si>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</si>
  <si>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</si>
  <si>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</si>
  <si>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</si>
  <si>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</si>
  <si>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</si>
  <si>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</si>
  <si>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</si>
  <si>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</si>
  <si>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</si>
  <si>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</si>
  <si>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</si>
  <si>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</si>
  <si>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</si>
  <si>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</si>
  <si>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</si>
  <si>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</si>
  <si>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</si>
  <si>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</si>
  <si>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</si>
  <si>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</si>
  <si>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</si>
  <si>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</si>
  <si>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</si>
  <si>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</si>
  <si>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</si>
  <si>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</si>
  <si>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</si>
  <si>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</si>
  <si>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</si>
  <si>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</si>
  <si>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</si>
  <si>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</si>
  <si>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</si>
  <si>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</si>
  <si>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</si>
  <si>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</si>
  <si>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</si>
  <si>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</si>
  <si>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</si>
  <si>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</si>
  <si>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</si>
  <si>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</si>
  <si>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</si>
  <si>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</si>
  <si>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</si>
  <si>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</si>
  <si>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</si>
  <si>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</si>
  <si>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</si>
  <si>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</si>
  <si>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</si>
  <si>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</si>
  <si>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</si>
  <si>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4G5G sectors flapping EM team checking need 40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</si>
  <si>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</si>
  <si>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</si>
  <si>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</si>
  <si>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</si>
  <si>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</si>
  <si>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</si>
  <si>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</si>
  <si>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</si>
  <si>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</si>
  <si>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</si>
  <si>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</si>
  <si>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</si>
  <si>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</si>
  <si>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</si>
  <si>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</si>
  <si>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</si>
  <si>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</si>
  <si>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</si>
  <si>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</si>
  <si>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</si>
  <si>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</si>
  <si>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</si>
  <si>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</si>
  <si>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</si>
  <si>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</si>
  <si>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</si>
  <si>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</si>
  <si>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</si>
  <si>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</si>
  <si>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</si>
  <si>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</si>
  <si>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</si>
  <si>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</si>
  <si>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</si>
  <si>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</si>
  <si>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</si>
  <si>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</si>
  <si>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</si>
  <si>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</si>
  <si>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</si>
  <si>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</si>
  <si>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</si>
  <si>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</si>
  <si>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</si>
  <si>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</si>
  <si>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</si>
  <si>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</si>
  <si>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</si>
  <si>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</si>
  <si>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</si>
  <si>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</si>
  <si>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</si>
  <si>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</si>
  <si>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</si>
  <si>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</si>
  <si>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</si>
  <si>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</si>
  <si>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</si>
  <si>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</si>
  <si>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</si>
  <si>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</si>
  <si>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</si>
  <si>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</si>
  <si>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</si>
  <si>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</si>
  <si>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</si>
  <si>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</si>
  <si>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</si>
  <si>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</si>
  <si>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</si>
  <si>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</si>
  <si>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</si>
  <si>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</si>
  <si>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</si>
  <si>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</si>
  <si>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</si>
  <si>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</si>
  <si>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</si>
  <si>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</si>
  <si>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</si>
  <si>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</si>
  <si>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</si>
  <si>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</si>
  <si>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</si>
  <si>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</si>
  <si>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</si>
  <si>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</si>
  <si>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</si>
  <si>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</si>
  <si>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</si>
  <si>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</si>
  <si>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</si>
  <si>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</si>
  <si>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</si>
  <si>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PCM-20251101-00001297</t>
  </si>
  <si>
    <t>kms0438</t>
  </si>
  <si>
    <t>RT site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</si>
</sst>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2" totalsRowShown="0" headerRowDxfId="157" dataDxfId="156" headerRowBorderDxfId="154" tableBorderDxfId="155" totalsRowBorderDxfId="153">
  <autoFilter ref="A1:CJ15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1" totalsRowShown="0" headerRowDxfId="15" dataDxfId="14" headerRowBorderDxfId="12" tableBorderDxfId="13">
  <autoFilter ref="A1:L2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299.74796643518494</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2.1392361108155455E-2</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45962.696392361111</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45962.696392361111</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45962.696392361111</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45962.696392361111</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45962.696392361111</v>
      </c>
      <c r="H8" s="135"/>
      <c r="I8" s="133" t="str">
        <f>IFERROR(VLOOKUP(D8,DB!A:F,6,0),"")</f>
        <v/>
      </c>
      <c r="J8" s="133" t="str">
        <f>IFERROR(VLOOKUP(D8,DB!A:G,7,0),"")</f>
        <v/>
      </c>
      <c r="K8" s="137"/>
      <c r="L8" s="138" t="str">
        <f>IFERROR(VLOOKUP(D8,DB!A:I,9,0),"")</f>
        <v/>
      </c>
    </row>
    <row r="9" spans="1:15" ht="15" customHeight="1">
      <c r="A9" s="132"/>
      <c r="B9" s="133" t="str">
        <f>IFERROR(VLOOKUP(D9,DB!A:K,11,0),"")</f>
        <v/>
      </c>
      <c r="C9" s="133"/>
      <c r="D9" s="170"/>
      <c r="E9" s="134"/>
      <c r="F9" s="135"/>
      <c r="G9" s="136">
        <f ca="1">IFERROR(NOW()-F9,"")</f>
        <v>45962.696392361111</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45962.696392361111</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45962.696392361111</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45962.696392361111</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45962.696392361111</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45962.696392361111</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45962.696392361111</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45962.696392361111</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45962.696392361111</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45962.696392361111</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45962.696392361111</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45962.696392361111</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45962.696392361111</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45962.696392361111</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45962.696392361111</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45962.696392361111</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45962.696392361111</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45962.696392361111</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45962.696392361111</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45962.696392361111</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45962.696392361111</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45962.696392361111</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45962.696392361111</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45962.696392361111</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45962.696392361111</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45962.696392361111</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45962.696392361111</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45962.696392361111</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45962.696392361111</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45962.696392361111</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45962.696392361111</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45962.696392361111</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45962.696392361111</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45962.696392361111</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45962.696392361111</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45962.696392361111</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45962.696392361111</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45962.696392361111</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45962.696392361111</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45962.696392361111</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45962.696392361111</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45962.696392361111</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45962.696392361111</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45962.696392361111</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45962.696392361111</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45962.696392361111</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45962.696392361111</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45962.696392361111</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45962.696392361111</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45962.696392361111</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45962.696392361111</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45962.696392361111</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45962.696392361111</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45962.696392361111</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45962.696392361111</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45962.696392361111</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45962.696392361111</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45962.696392361111</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45962.696392361111</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45962.696392361111</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45962.696392361111</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45962.696392361111</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45962.696392361111</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45962.696392361111</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45962.696392361111</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45962.696392361111</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45962.696392361111</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45962.696392361111</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45962.696392361111</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45962.696392361111</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45962.696392361111</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45962.696392361111</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45962.696392361111</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45962.696392361111</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45962.696392361111</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45962.696392361111</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45962.696392361111</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45962.696392361111</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45962.696392361111</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45962.696392361111</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45962.696392361111</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45962.696392361111</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45962.696392361111</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45962.696392361111</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45962.696392361111</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45962.696392361111</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45962.696392361111</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45962.696392361111</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45962.696392361111</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45962.696392361111</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45962.696392361111</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45962.696392361111</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45962.696392361111</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45962.696392361111</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45962.696392361111</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45962.696392361111</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45962.696392361111</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45962.696392361111</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45962.696392361111</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45962.696392361111</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45962.696392361111</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45962.696392361111</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45962.696392361111</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45962.696392361111</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45962.696392361111</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45962.696392361111</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45962.696392361111</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45962.696392361111</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45962.696392361111</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45962.696392361111</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45962.696392361111</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45962.696392361111</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1AAE0FA5-8215-4045-8E11-A38A7C57C3ED}"/>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2"/>
  <sheetViews>
    <sheetView workbookViewId="0">
      <selection activeCell="A5" sqref="A5:XFD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137.6965543981496</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3.9543090277802548</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45962.696392361111</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45962.696392361111</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45962.696392361111</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60"/>
      <c r="B8" s="161" t="str">
        <f>IFERROR(VLOOKUP(D8,DB!A:K,11,0),"")</f>
        <v/>
      </c>
      <c r="C8" s="161"/>
      <c r="D8" s="161"/>
      <c r="E8" s="162"/>
      <c r="F8" s="163"/>
      <c r="G8" s="164">
        <f ca="1">IFERROR(NOW()-F8,"-")</f>
        <v>45962.696392361111</v>
      </c>
      <c r="H8" s="163"/>
      <c r="I8" s="161" t="str">
        <f>IFERROR(VLOOKUP(D8,DB!A:F,6,0),"")</f>
        <v/>
      </c>
      <c r="J8" s="161" t="str">
        <f>IFERROR(VLOOKUP(D8,DB!A:G,7,0),"")</f>
        <v/>
      </c>
      <c r="K8" s="165"/>
      <c r="L8" s="161" t="str">
        <f>IFERROR(VLOOKUP(D8,DB!A:I,9,0),"")</f>
        <v/>
      </c>
      <c r="M8" s="161"/>
      <c r="N8" s="161"/>
      <c r="O8" s="161"/>
      <c r="P8" s="161"/>
      <c r="Q8" s="161"/>
      <c r="R8" s="161"/>
      <c r="S8" s="161"/>
      <c r="T8" s="161"/>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6"/>
    </row>
    <row r="9" spans="1:88" ht="31.5" customHeight="1">
      <c r="A9" s="112"/>
      <c r="B9" s="18" t="str">
        <f>IFERROR(VLOOKUP(D9,DB!A:K,11,0),"")</f>
        <v/>
      </c>
      <c r="C9" s="18"/>
      <c r="D9" s="18"/>
      <c r="E9" s="113"/>
      <c r="F9" s="114"/>
      <c r="G9" s="115">
        <f ca="1">IFERROR(NOW()-F9,"-")</f>
        <v>45962.696392361111</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45962.696392361111</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45962.696392361111</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45962.696392361111</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45962.696392361111</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45962.696392361111</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45962.696392361111</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45962.696392361111</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45962.696392361111</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45962.696392361111</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45962.696392361111</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45962.696392361111</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45962.696392361111</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45962.696392361111</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45962.696392361111</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45962.696392361111</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45962.696392361111</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45962.696392361111</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45962.696392361111</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45962.696392361111</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45962.696392361111</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45962.696392361111</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45962.696392361111</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45962.696392361111</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45962.696392361111</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45962.696392361111</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45962.696392361111</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45962.696392361111</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45962.696392361111</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45962.696392361111</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45962.696392361111</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45962.696392361111</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45962.696392361111</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45962.696392361111</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45962.696392361111</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45962.696392361111</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45962.696392361111</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45962.696392361111</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45962.696392361111</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45962.696392361111</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45962.696392361111</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45962.696392361111</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45962.696392361111</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45962.696392361111</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45962.696392361111</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45962.696392361111</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45962.696392361111</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45962.696392361111</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45962.696392361111</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45962.696392361111</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45962.696392361111</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45962.696392361111</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45962.696392361111</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45962.696392361111</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45962.696392361111</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45962.696392361111</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45962.696392361111</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45962.696392361111</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45962.696392361111</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45962.696392361111</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45962.696392361111</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45962.696392361111</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45962.696392361111</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45962.696392361111</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45962.696392361111</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45962.696392361111</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45962.696392361111</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45962.696392361111</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45962.696392361111</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45962.696392361111</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45962.696392361111</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45962.696392361111</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45962.696392361111</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45962.696392361111</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45962.696392361111</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45962.696392361111</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45962.696392361111</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45962.696392361111</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45962.696392361111</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45962.696392361111</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45962.696392361111</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45962.696392361111</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45962.696392361111</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45962.696392361111</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45962.696392361111</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45962.696392361111</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45962.696392361111</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45962.696392361111</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45962.696392361111</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45962.696392361111</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45962.696392361111</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45962.696392361111</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45962.696392361111</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45962.696392361111</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45962.696392361111</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45962.696392361111</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45962.696392361111</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45962.696392361111</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45962.696392361111</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45962.696392361111</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45962.696392361111</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45962.696392361111</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45962.696392361111</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45962.696392361111</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45962.696392361111</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45962.696392361111</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45962.696392361111</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45962.696392361111</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45962.696392361111</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45962.696392361111</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45962.696392361111</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45962.696392361111</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45962.696392361111</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45962.696392361111</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45962.696392361111</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45962.696392361111</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45962.696392361111</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45962.696392361111</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45962.696392361111</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45962.696392361111</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45962.696392361111</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45962.696392361111</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45962.696392361111</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45962.696392361111</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45962.696392361111</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45962.696392361111</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45962.696392361111</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45962.696392361111</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45962.696392361111</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45962.696392361111</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45962.696392361111</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45962.696392361111</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45962.696392361111</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45962.696392361111</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45962.696392361111</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45962.696392361111</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45962.696392361111</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45962.696392361111</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45962.696392361111</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45962.696392361111</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45962.696392361111</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45962.696392361111</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45962.696392361111</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60"/>
      <c r="B152" s="161" t="str">
        <f>IFERROR(VLOOKUP(D152,DB!A:K,11,0),"")</f>
        <v/>
      </c>
      <c r="C152" s="161"/>
      <c r="D152" s="161"/>
      <c r="E152" s="162"/>
      <c r="F152" s="163"/>
      <c r="G152" s="164">
        <f ca="1">IFERROR(NOW()-F152,"-")</f>
        <v>45962.696392361111</v>
      </c>
      <c r="H152" s="163"/>
      <c r="I152" s="161" t="str">
        <f>IFERROR(VLOOKUP(D152,DB!A:F,6,0),"")</f>
        <v/>
      </c>
      <c r="J152" s="161" t="str">
        <f>IFERROR(VLOOKUP(D152,DB!A:G,7,0),"")</f>
        <v/>
      </c>
      <c r="K152" s="165"/>
      <c r="L152" s="161" t="str">
        <f>IFERROR(VLOOKUP(D152,DB!A:I,9,0),"")</f>
        <v/>
      </c>
      <c r="M152" s="161"/>
      <c r="N152" s="161"/>
      <c r="O152" s="161"/>
      <c r="P152" s="161"/>
      <c r="Q152" s="161"/>
      <c r="R152" s="161"/>
      <c r="S152" s="161"/>
      <c r="T152" s="161"/>
      <c r="U152" s="161"/>
      <c r="V152" s="161"/>
      <c r="W152" s="161"/>
      <c r="X152" s="161"/>
      <c r="Y152" s="161"/>
      <c r="Z152" s="161"/>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c r="AW152" s="161"/>
      <c r="AX152" s="161"/>
      <c r="AY152" s="161"/>
      <c r="AZ152" s="161"/>
      <c r="BA152" s="161"/>
      <c r="BB152" s="161"/>
      <c r="BC152" s="161"/>
      <c r="BD152" s="161"/>
      <c r="BE152" s="161"/>
      <c r="BF152" s="161"/>
      <c r="BG152" s="161"/>
      <c r="BH152" s="161"/>
      <c r="BI152" s="161"/>
      <c r="BJ152" s="161"/>
      <c r="BK152" s="161"/>
      <c r="BL152" s="161"/>
      <c r="BM152" s="161"/>
      <c r="BN152" s="161"/>
      <c r="BO152" s="161"/>
      <c r="BP152" s="161"/>
      <c r="BQ152" s="161"/>
      <c r="BR152" s="161"/>
      <c r="BS152" s="161"/>
      <c r="BT152" s="161"/>
      <c r="BU152" s="161"/>
      <c r="BV152" s="161"/>
      <c r="BW152" s="161"/>
      <c r="BX152" s="161"/>
      <c r="BY152" s="161"/>
      <c r="BZ152" s="161"/>
      <c r="CA152" s="161"/>
      <c r="CB152" s="161"/>
      <c r="CC152" s="161"/>
      <c r="CD152" s="161"/>
      <c r="CE152" s="161"/>
      <c r="CF152" s="161"/>
      <c r="CG152" s="161"/>
      <c r="CH152" s="161"/>
      <c r="CI152" s="161"/>
      <c r="CJ152" s="166"/>
    </row>
  </sheetData>
  <dataValidations count="2">
    <dataValidation allowBlank="1" showInputMessage="1" showErrorMessage="1" sqref="E1" xr:uid="{4D935161-CDD3-4592-B877-3FB59C99E142}"/>
    <dataValidation type="list" allowBlank="1" showInputMessage="1" showErrorMessage="1" sqref="E3:E15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45962.696392361111</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45962.696392361111</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45962.696392361111</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45962.696392361111</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45962.696392361111</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45962.696392361111</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45962.696392361111</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45962.696392361111</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45962.696392361111</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45962.696392361111</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45962.696392361111</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45962.696392361111</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45962.696392361111</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45962.696392361111</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45962.696392361111</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45962.696392361111</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45962.696392361111</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45962.696392361111</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45962.696392361111</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45962.696392361111</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45962.696392361111</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45962.696392361111</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45962.696392361111</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45962.696392361111</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45962.696392361111</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45962.696392361111</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45962.696392361111</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45962.696392361111</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45962.696392361111</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45962.696392361111</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45962.696392361111</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45962.696392361111</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45962.696392361111</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45962.696392361111</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45962.696392361111</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45962.696392361111</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45962.696392361111</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45962.696392361111</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45962.696392361111</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45962.696392361111</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45962.696392361111</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45962.696392361111</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45962.696392361111</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45962.696392361111</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45962.696392361111</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45962.696392361111</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45962.696392361111</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45962.696392361111</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45962.696392361111</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45962.696392361111</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45962.696392361111</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45962.696392361111</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45962.696392361111</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45962.696392361111</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45962.696392361111</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45962.696392361111</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45962.696392361111</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45962.696392361111</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45962.696392361111</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45962.696392361111</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45962.696392361111</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45962.696392361111</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45962.696392361111</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45962.696392361111</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45962.696392361111</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45962.696392361111</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45962.696392361111</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45962.696392361111</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45962.696392361111</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45962.696392361111</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45962.696392361111</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45962.696392361111</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45962.696392361111</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45962.696392361111</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45962.696392361111</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45962.696392361111</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45962.696392361111</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45962.696392361111</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45962.696392361111</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45962.696392361111</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45962.696392361111</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45962.696392361111</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45962.696392361111</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45962.696392361111</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45962.696392361111</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45962.696392361111</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45962.696392361111</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45962.696392361111</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45962.696392361111</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45962.696392361111</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45962.696392361111</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45962.696392361111</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45962.696392361111</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45962.696392361111</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45962.696392361111</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45962.696392361111</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45962.696392361111</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45962.696392361111</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45962.696392361111</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45962.696392361111</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45962.696392361111</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45962.696392361111</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45962.696392361111</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45962.696392361111</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45962.696392361111</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45962.696392361111</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45962.696392361111</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45962.696392361111</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45962.696392361111</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45962.696392361111</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45962.696392361111</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45962.696392361111</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45962.696392361111</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45962.696392361111</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45962.696392361111</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45962.696392361111</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45962.696392361111</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45962.696392361111</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45962.696392361111</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45962.696392361111</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45962.696392361111</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45962.696392361111</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45962.696392361111</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45962.696392361111</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45962.696392361111</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45962.696392361111</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45962.696392361111</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45962.696392361111</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45962.696392361111</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45962.696392361111</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45962.696392361111</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45962.696392361111</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45962.696392361111</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45962.696392361111</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45962.696392361111</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45962.696392361111</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45962.696392361111</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45962.696392361111</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45962.696392361111</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45962.696392361111</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45962.696392361111</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45962.696392361111</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45962.696392361111</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45962.696392361111</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45962.696392361111</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45962.696392361111</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45962.696392361111</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45962.696392361111</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45962.696392361111</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45962.696392361111</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45962.696392361111</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45962.696392361111</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45962.696392361111</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45962.696392361111</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45962.696392361111</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45962.696392361111</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45962.696392361111</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45962.696392361111</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45962.696392361111</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45962.696392361111</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45962.696392361111</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45962.696392361111</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45962.696392361111</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45962.696392361111</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45962.696392361111</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45962.696392361111</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45962.696392361111</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45962.696392361111</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45962.696392361111</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45962.696392361111</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45962.696392361111</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45962.696392361111</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45962.696392361111</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45962.696392361111</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45962.696392361111</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45962.696392361111</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45962.696392361111</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45962.696392361111</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45962.696392361111</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45962.696392361111</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45962.696392361111</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45962.696392361111</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45962.696392361111</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45962.696392361111</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45962.696392361111</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45962.696392361111</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45962.696392361111</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45962.696392361111</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45962.696392361111</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45962.696392361111</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45962.696392361111</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45962.696392361111</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45962.696392361111</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45962.696392361111</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45962.696392361111</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45962.696392361111</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45962.696392361111</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45962.696392361111</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45962.696392361111</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45962.696392361111</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45962.696392361111</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45962.696392361111</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45962.696392361111</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45962.696392361111</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45962.696392361111</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45962.696392361111</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45962.696392361111</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45962.696392361111</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45962.696392361111</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45962.696392361111</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45962.696392361111</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45962.696392361111</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45962.696392361111</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45962.696392361111</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45962.696392361111</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45962.696392361111</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45962.696392361111</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45962.696392361111</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45962.696392361111</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45962.696392361111</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45962.696392361111</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45962.696392361111</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45962.696392361111</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45962.696392361111</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45962.696392361111</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45962.696392361111</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45962.696392361111</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45962.696392361111</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45962.696392361111</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45962.696392361111</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45962.696392361111</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45962.696392361111</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45962.696392361111</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45962.696392361111</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45962.696392361111</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45962.696392361111</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45962.696392361111</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45962.696392361111</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45962.696392361111</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45962.696392361111</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45962.696392361111</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45962.696392361111</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45962.696392361111</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45962.696392361111</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45962.696392361111</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45962.696392361111</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45962.696392361111</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45962.696392361111</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45962.696392361111</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45962.696392361111</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45962.696392361111</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45962.696392361111</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45962.696392361111</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45962.696392361111</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45962.696392361111</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45962.696392361111</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45962.696392361111</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45962.696392361111</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45962.696392361111</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45962.696392361111</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45962.696392361111</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45962.696392361111</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45962.696392361111</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45962.696392361111</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45962.696392361111</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45962.696392361111</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45962.696392361111</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45962.696392361111</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45962.696392361111</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45962.696392361111</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45962.696392361111</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45962.696392361111</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45962.696392361111</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45962.696392361111</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45962.696392361111</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45962.696392361111</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45962.696392361111</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45962.696392361111</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45962.696392361111</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45962.696392361111</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45962.696392361111</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45962.696392361111</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45962.696392361111</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45962.696392361111</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45962.696392361111</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45962.696392361111</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45962.696392361111</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45962.696392361111</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45962.696392361111</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45962.696392361111</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45962.696392361111</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45962.696392361111</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45962.696392361111</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45962.696392361111</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45962.696392361111</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45962.696392361111</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45962.696392361111</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45962.696392361111</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45962.696392361111</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45962.696392361111</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45962.696392361111</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45962.696392361111</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45962.696392361111</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45962.696392361111</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45962.696392361111</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45962.696392361111</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45962.696392361111</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45962.696392361111</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45962.696392361111</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45962.696392361111</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45962.696392361111</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45962.696392361111</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45962.696392361111</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45962.696392361111</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45962.696392361111</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45962.696392361111</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45962.696392361111</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45962.696392361111</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45962.696392361111</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45962.696392361111</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45962.696392361111</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45962.696392361111</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45962.696392361111</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45962.696392361111</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45962.696392361111</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45962.696392361111</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45962.696392361111</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45962.696392361111</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45962.696392361111</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45962.696392361111</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45962.696392361111</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45962.696392361111</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45962.696392361111</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45962.696392361111</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45962.696392361111</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45962.696392361111</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45962.696392361111</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45962.696392361111</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45962.696392361111</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45962.696392361111</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45962.696392361111</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45962.696392361111</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45962.696392361111</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45962.696392361111</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45962.696392361111</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45962.696392361111</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45962.696392361111</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45962.696392361111</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45962.696392361111</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45962.696392361111</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45962.696392361111</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45962.696392361111</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45962.696392361111</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45962.696392361111</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45962.696392361111</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45962.696392361111</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45962.696392361111</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45962.696392361111</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45962.696392361111</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45962.696392361111</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45962.696392361111</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45962.696392361111</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45962.696392361111</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45962.696392361111</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45962.696392361111</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45962.696392361111</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45962.696392361111</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45962.696392361111</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45962.696392361111</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45962.696392361111</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45962.696392361111</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45962.696392361111</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45962.696392361111</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45962.696392361111</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45962.696392361111</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45962.696392361111</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45962.696392361111</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45962.696392361111</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45962.696392361111</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45962.696392361111</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45962.696392361111</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45962.696392361111</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45962.696392361111</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45962.696392361111</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45962.696392361111</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45962.696392361111</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45962.696392361111</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45962.696392361111</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45962.696392361111</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45962.696392361111</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45962.696392361111</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45962.696392361111</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45962.696392361111</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45962.696392361111</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45962.696392361111</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45962.696392361111</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45962.696392361111</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45962.696392361111</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45962.696392361111</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45962.696392361111</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45962.696392361111</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45962.696392361111</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45962.696392361111</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45962.696392361111</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45962.696392361111</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45962.696392361111</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45962.696392361111</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45962.696392361111</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45962.696392361111</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45962.696392361111</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45962.696392361111</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45962.696392361111</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45962.696392361111</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45962.696392361111</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45962.696392361111</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45962.696392361111</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45962.696392361111</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45962.696392361111</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45962.696392361111</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45962.696392361111</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45962.696392361111</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45962.696392361111</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45962.696392361111</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45962.696392361111</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45962.696392361111</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45962.696392361111</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45962.696392361111</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45962.696392361111</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45962.696392361111</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45962.696392361111</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45962.696392361111</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45962.696392361111</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45962.696392361111</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45962.696392361111</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45962.696392361111</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45962.696392361111</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45962.696392361111</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45962.696392361111</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45962.696392361111</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45962.696392361111</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45962.696392361111</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45962.696392361111</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45962.696392361111</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45962.696392361111</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45962.696392361111</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45962.696392361111</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45962.696392361111</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45962.696392361111</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45962.696392361111</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45962.696392361111</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45962.696392361111</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45962.696392361111</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45962.696392361111</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45962.696392361111</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45962.696392361111</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45962.696392361111</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45962.696392361111</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45962.696392361111</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45962.696392361111</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45962.696392361111</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45962.696392361111</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45962.696392361111</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45962.696392361111</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45962.696392361111</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45962.696392361111</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45962.696392361111</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45962.696392361111</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45962.696392361111</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45962.696392361111</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45962.696392361111</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45962.696392361111</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45962.696392361111</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45962.696392361111</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45962.696392361111</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45962.696392361111</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45962.696392361111</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45962.696392361111</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45962.696392361111</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45962.696392361111</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45962.696392361111</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45962.696392361111</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45962.696392361111</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45962.696392361111</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45962.696392361111</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45962.696392361111</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45962.696392361111</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45962.696392361111</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45962.696392361111</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45962.696392361111</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45962.696392361111</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45962.696392361111</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45962.696392361111</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45962.696392361111</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45962.696392361111</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45962.696392361111</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45962.696392361111</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45962.696392361111</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45962.696392361111</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45962.696392361111</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45962.696392361111</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45962.696392361111</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45962.696392361111</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45962.696392361111</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45962.696392361111</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45962.696392361111</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45962.696392361111</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45962.696392361111</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45962.696392361111</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45962.696392361111</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45962.696392361111</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45962.696392361111</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45962.696392361111</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45962.696392361111</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45962.696392361111</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45962.696392361111</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45962.696392361111</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45962.696392361111</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45962.696392361111</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45962.696392361111</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45962.696392361111</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45962.696392361111</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45962.696392361111</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45962.696392361111</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45962.696392361111</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45962.696392361111</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45962.696392361111</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45962.696392361111</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45962.696392361111</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45962.696392361111</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45962.696392361111</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45962.696392361111</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45962.696392361111</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45962.696392361111</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45962.696392361111</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45962.696392361111</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45962.696392361111</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45962.696392361111</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45962.696392361111</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45962.696392361111</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45962.696392361111</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45962.696392361111</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45962.696392361111</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45962.696392361111</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45962.696392361111</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45962.696392361111</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45962.696392361111</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45962.696392361111</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45962.696392361111</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45962.696392361111</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45962.696392361111</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45962.696392361111</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45962.696392361111</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45962.696392361111</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45962.696392361111</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45962.696392361111</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45962.696392361111</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45962.696392361111</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45962.696392361111</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45962.696392361111</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45962.696392361111</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45962.696392361111</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45962.696392361111</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45962.696392361111</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45962.696392361111</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45962.696392361111</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45962.696392361111</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45962.696392361111</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45962.696392361111</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45962.696392361111</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45962.696392361111</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45962.696392361111</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45962.696392361111</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45962.696392361111</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45962.696392361111</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45962.696392361111</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45962.696392361111</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45962.696392361111</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45962.696392361111</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45962.696392361111</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45962.696392361111</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45962.696392361111</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45962.696392361111</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45962.696392361111</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45962.696392361111</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45962.696392361111</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45962.696392361111</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45962.696392361111</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45962.696392361111</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45962.696392361111</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45962.696392361111</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45962.696392361111</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45962.696392361111</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45962.696392361111</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45962.696392361111</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45962.696392361111</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45962.696392361111</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45962.696392361111</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45962.696392361111</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45962.696392361111</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45962.696392361111</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45962.696392361111</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45962.696392361111</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45962.696392361111</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45962.696392361111</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45962.696392361111</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45962.696392361111</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45962.696392361111</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45962.696392361111</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45962.696392361111</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45962.696392361111</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45962.696392361111</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45962.696392361111</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45962.696392361111</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45962.696392361111</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45962.696392361111</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45962.696392361111</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45962.696392361111</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45962.696392361111</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45962.696392361111</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45962.696392361111</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45962.696392361111</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45962.696392361111</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45962.696392361111</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45962.696392361111</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45962.696392361111</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45962.696392361111</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45962.696392361111</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45962.696392361111</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45962.696392361111</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45962.696392361111</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45962.696392361111</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45962.696392361111</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45962.696392361111</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45962.696392361111</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45962.696392361111</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45962.696392361111</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45962.696392361111</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45962.696392361111</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45962.696392361111</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45962.696392361111</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45962.696392361111</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45962.696392361111</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45962.696392361111</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45962.696392361111</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45962.696392361111</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45962.696392361111</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45962.696392361111</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45962.696392361111</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45962.696392361111</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45962.696392361111</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45962.696392361111</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45962.696392361111</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45962.696392361111</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45962.696392361111</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45962.696392361111</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45962.696392361111</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45962.696392361111</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45962.696392361111</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45962.696392361111</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45962.696392361111</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45962.696392361111</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45962.696392361111</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45962.696392361111</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45962.696392361111</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45962.696392361111</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45962.696392361111</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45962.696392361111</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45962.696392361111</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45962.696392361111</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45962.696392361111</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45962.696392361111</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45962.696392361111</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45962.696392361111</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45962.696392361111</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45962.696392361111</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45962.696392361111</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45962.696392361111</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45962.696392361111</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45962.696392361111</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45962.696392361111</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45962.696392361111</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45962.696392361111</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45962.696392361111</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45962.696392361111</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45962.696392361111</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45962.696392361111</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45962.696392361111</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45962.696392361111</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45962.696392361111</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45962.696392361111</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45962.696392361111</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45962.696392361111</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45962.696392361111</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45962.696392361111</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45962.696392361111</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45962.696392361111</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45962.696392361111</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45962.696392361111</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45962.696392361111</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45962.696392361111</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45962.696392361111</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45962.696392361111</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45962.696392361111</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45962.696392361111</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45962.696392361111</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45962.696392361111</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45962.696392361111</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45962.696392361111</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45962.696392361111</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45962.696392361111</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45962.696392361111</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45962.696392361111</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45962.696392361111</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45962.696392361111</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45962.696392361111</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45962.696392361111</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45962.696392361111</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45962.696392361111</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45962.696392361111</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45962.696392361111</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45962.696392361111</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45962.696392361111</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45962.696392361111</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45962.696392361111</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45962.696392361111</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45962.696392361111</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45962.696392361111</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45962.696392361111</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45962.696392361111</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45962.696392361111</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45962.696392361111</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45962.696392361111</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45962.696392361111</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45962.696392361111</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45962.696392361111</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45962.696392361111</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45962.696392361111</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45962.696392361111</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45962.696392361111</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45962.696392361111</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45962.696392361111</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45962.696392361111</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45962.696392361111</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45962.696392361111</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45962.696392361111</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45962.696392361111</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45962.696392361111</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45962.696392361111</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45962.696392361111</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45962.696392361111</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45962.696392361111</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45962.696392361111</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45962.696392361111</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45962.696392361111</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45962.696392361111</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45962.696392361111</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45962.696392361111</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45962.696392361111</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45962.696392361111</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45962.696392361111</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45962.696392361111</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45962.696392361111</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45962.696392361111</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45962.696392361111</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45962.696392361111</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45962.696392361111</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45962.696392361111</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45962.696392361111</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45962.696392361111</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45962.696392361111</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45962.696392361111</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45962.696392361111</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45962.696392361111</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45962.696392361111</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45962.696392361111</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45962.696392361111</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45962.696392361111</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45962.696392361111</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45962.696392361111</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45962.696392361111</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45962.696392361111</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45962.696392361111</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45962.696392361111</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45962.696392361111</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45962.696392361111</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45962.696392361111</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45962.696392361111</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45962.696392361111</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45962.696392361111</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45962.696392361111</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45962.696392361111</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45962.696392361111</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45962.696392361111</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45962.696392361111</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45962.696392361111</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45962.696392361111</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45962.696392361111</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45962.696392361111</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45962.696392361111</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45962.696392361111</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45962.696392361111</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45962.696392361111</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45962.696392361111</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45962.696392361111</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45962.696392361111</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45962.696392361111</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45962.696392361111</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45962.696392361111</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45962.696392361111</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45962.696392361111</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45962.696392361111</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45962.696392361111</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45962.696392361111</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45962.696392361111</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45962.696392361111</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45962.696392361111</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45962.696392361111</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45962.696392361111</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45962.696392361111</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45962.696392361111</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45962.696392361111</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45962.696392361111</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45962.696392361111</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45962.696392361111</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45962.696392361111</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45962.696392361111</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45962.696392361111</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45962.696392361111</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45962.696392361111</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45962.696392361111</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45962.696392361111</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45962.696392361111</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45962.696392361111</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45962.696392361111</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45962.696392361111</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45962.696392361111</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45962.696392361111</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45962.696392361111</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45962.696392361111</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45962.696392361111</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45962.696392361111</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45962.696392361111</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45962.696392361111</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45962.696392361111</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45962.696392361111</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45962.696392361111</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45962.696392361111</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45962.696392361111</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45962.696392361111</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45962.696392361111</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45962.696392361111</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45962.696392361111</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45962.696392361111</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45962.696392361111</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45962.696392361111</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45962.696392361111</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45962.696392361111</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45962.696392361111</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45962.696392361111</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45962.696392361111</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45962.696392361111</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45962.696392361111</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45962.696392361111</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45962.696392361111</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45962.696392361111</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45962.696392361111</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45962.696392361111</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45962.696392361111</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45962.696392361111</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45962.696392361111</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45962.696392361111</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45962.696392361111</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45962.696392361111</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45962.696392361111</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45962.696392361111</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45962.696392361111</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45962.696392361111</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45962.696392361111</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45962.696392361111</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45962.696392361111</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45962.696392361111</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45962.696392361111</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45962.696392361111</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45962.696392361111</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45962.696392361111</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45962.696392361111</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45962.696392361111</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45962.696392361111</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45962.696392361111</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45962.696392361111</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45962.696392361111</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45962.696392361111</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45962.696392361111</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45962.696392361111</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45962.696392361111</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45962.696392361111</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45962.696392361111</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45962.696392361111</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45962.696392361111</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45962.696392361111</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45962.696392361111</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45962.696392361111</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45962.696392361111</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45962.696392361111</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45962.696392361111</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45962.696392361111</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45962.696392361111</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45962.696392361111</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45962.696392361111</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45962.696392361111</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45962.696392361111</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45962.696392361111</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45962.696392361111</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45962.696392361111</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45962.696392361111</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45962.696392361111</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45962.696392361111</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45962.696392361111</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45962.696392361111</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45962.696392361111</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45962.696392361111</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45962.696392361111</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45962.696392361111</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45962.696392361111</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45962.696392361111</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45962.696392361111</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45962.696392361111</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45962.696392361111</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45962.696392361111</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45962.696392361111</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45962.696392361111</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45962.696392361111</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45962.696392361111</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45962.696392361111</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45962.696392361111</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45962.696392361111</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45962.696392361111</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45962.696392361111</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45962.696392361111</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45962.696392361111</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45962.696392361111</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45962.696392361111</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45962.696392361111</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45962.696392361111</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45962.696392361111</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45962.696392361111</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45962.696392361111</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45962.696392361111</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45962.696392361111</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45962.696392361111</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45962.696392361111</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45962.696392361111</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45962.696392361111</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45962.696392361111</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45962.696392361111</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45962.696392361111</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45962.696392361111</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45962.696392361111</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45962.696392361111</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45962.696392361111</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45962.696392361111</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45962.696392361111</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45962.696392361111</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45962.696392361111</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45962.696392361111</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45962.696392361111</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45962.696392361111</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45962.696392361111</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45962.696392361111</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45962.696392361111</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45962.696392361111</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45962.696392361111</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45962.696392361111</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45962.696392361111</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45962.696392361111</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45962.696392361111</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45962.696392361111</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45962.696392361111</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45962.696392361111</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45962.696392361111</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45962.696392361111</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45962.696392361111</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45962.696392361111</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45962.696392361111</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45962.696392361111</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45962.696392361111</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45962.696392361111</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45962.696392361111</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45962.696392361111</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45962.696392361111</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45962.696392361111</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45962.696392361111</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45962.696392361111</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45962.696392361111</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45962.696392361111</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45962.696392361111</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45962.696392361111</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45962.696392361111</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45962.696392361111</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45962.696392361111</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45962.696392361111</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45962.696392361111</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45962.696392361111</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45962.696392361111</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45962.696392361111</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45962.696392361111</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45962.696392361111</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45962.696392361111</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45962.696392361111</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45962.696392361111</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45962.696392361111</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45962.696392361111</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45962.696392361111</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45962.696392361111</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45962.696392361111</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45962.696392361111</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45962.696392361111</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45962.696392361111</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45962.696392361111</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45962.696392361111</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45962.696392361111</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45962.696392361111</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45962.696392361111</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45962.696392361111</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45962.696392361111</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45962.696392361111</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45962.696392361111</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45962.696392361111</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45962.696392361111</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45962.696392361111</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45962.696392361111</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45962.696392361111</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45962.696392361111</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45962.696392361111</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45962.696392361111</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45962.696392361111</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45962.696392361111</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45962.696392361111</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45962.696392361111</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45962.696392361111</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45962.696392361111</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45962.696392361111</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45962.696392361111</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45962.696392361111</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45962.696392361111</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45962.696392361111</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45962.696392361111</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45962.696392361111</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45962.696392361111</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45962.696392361111</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45962.696392361111</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45962.696392361111</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45962.696392361111</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45962.696392361111</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45962.696392361111</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45962.696392361111</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45962.696392361111</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45962.696392361111</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45962.696392361111</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45962.696392361111</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45962.696392361111</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45962.696392361111</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45962.696392361111</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45962.696392361111</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45962.696392361111</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45962.696392361111</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45962.696392361111</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45962.696392361111</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45962.696392361111</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45962.696392361111</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45962.696392361111</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45962.696392361111</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45962.696392361111</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45962.696392361111</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45962.696392361111</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45962.696392361111</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45962.696392361111</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45962.696392361111</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45962.696392361111</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45962.696392361111</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45962.696392361111</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45962.696392361111</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45962.696392361111</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45962.696392361111</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45962.696392361111</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45962.696392361111</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45962.696392361111</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45962.696392361111</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45962.696392361111</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45962.696392361111</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259.21567476851487</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1.7276423611110658</v>
      </c>
      <c r="H3" s="122">
        <v>45960.963101851848</v>
      </c>
      <c r="I3" s="118" t="str">
        <f>IFERROR(VLOOKUP(D3,DB!A:F,6,0),"")</f>
        <v>SCECO</v>
      </c>
      <c r="J3" s="118" t="str">
        <f>IFERROR(VLOOKUP(D3,DB!A:G,7,0),"")</f>
        <v>Weak</v>
      </c>
      <c r="K3" s="124" t="s">
        <v>39112</v>
      </c>
      <c r="L3" s="120" t="str">
        <f>IFERROR(VLOOKUP(D3,DB!A:I,9,0),"")</f>
        <v>Latis</v>
      </c>
    </row>
    <row r="4" spans="1:16" ht="15" customHeight="1">
      <c r="A4" s="118"/>
      <c r="B4" s="118" t="str">
        <f>IFERROR(VLOOKUP(D4,DB!A:K,11,0),"")</f>
        <v/>
      </c>
      <c r="C4" s="119"/>
      <c r="D4" s="120"/>
      <c r="E4" s="97"/>
      <c r="F4" s="122"/>
      <c r="G4" s="123">
        <f ca="1">IFERROR(NOW()-F4,"")</f>
        <v>45962.696392361111</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45962.696392361111</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45962.696392361111</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45962.696392361111</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45962.696392361111</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45962.696392361111</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45962.696392361111</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45962.696392361111</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45962.696392361111</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45962.696392361111</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45962.696392361111</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45962.696392361111</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45962.696392361111</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45962.696392361111</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45962.696392361111</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45962.696392361111</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45962.696392361111</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45962.696392361111</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45962.696392361111</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45962.696392361111</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45962.696392361111</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45962.696392361111</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45962.696392361111</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45962.696392361111</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45962.696392361111</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45962.696392361111</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45962.696392361111</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45962.696392361111</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45962.696392361111</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45962.696392361111</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45962.696392361111</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45962.696392361111</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45962.696392361111</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45962.696392361111</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45962.696392361111</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45962.696392361111</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45962.696392361111</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45962.696392361111</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45962.696392361111</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45962.696392361111</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45962.696392361111</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45962.696392361111</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45962.696392361111</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45962.696392361111</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45962.696392361111</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45962.696392361111</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45962.696392361111</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45962.696392361111</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45962.696392361111</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45962.696392361111</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45962.696392361111</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45962.696392361111</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45962.696392361111</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45962.696392361111</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45962.696392361111</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45962.696392361111</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45962.696392361111</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45962.696392361111</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45962.696392361111</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45962.696392361111</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45962.696392361111</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45962.696392361111</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45962.696392361111</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45962.696392361111</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45962.696392361111</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45962.696392361111</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45962.696392361111</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45962.696392361111</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45962.696392361111</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45962.696392361111</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45962.696392361111</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45962.696392361111</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45962.696392361111</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45962.696392361111</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45962.696392361111</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45962.696392361111</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45962.696392361111</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45962.696392361111</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45962.696392361111</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45962.696392361111</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45962.696392361111</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45962.696392361111</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45962.696392361111</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45962.696392361111</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45962.696392361111</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45962.696392361111</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45962.696392361111</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45962.696392361111</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45962.696392361111</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45962.696392361111</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45962.696392361111</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45962.696392361111</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45962.696392361111</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45962.696392361111</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45962.696392361111</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45962.696392361111</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45962.696392361111</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45962.696392361111</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45962.696392361111</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45962.696392361111</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45962.696392361111</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45962.696392361111</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45962.696392361111</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45962.696392361111</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45962.696392361111</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45962.696392361111</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45962.696392361111</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45962.696392361111</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45962.696392361111</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45962.696392361111</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45962.696392361111</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39113</v>
      </c>
      <c r="B2" s="37" t="str">
        <f>IFERROR(VLOOKUP(D2,DB!A:K,11,0),"")</f>
        <v>R5</v>
      </c>
      <c r="C2" s="37">
        <v>3</v>
      </c>
      <c r="D2" s="117" t="s">
        <v>36011</v>
      </c>
      <c r="E2" s="37" t="s">
        <v>39021</v>
      </c>
      <c r="F2" s="38">
        <v>45891.832060185188</v>
      </c>
      <c r="G2" s="143">
        <f ca="1">IFERROR(NOW()-F2,"")</f>
        <v>70.864332175922755</v>
      </c>
      <c r="H2" s="38">
        <v>45891.790393518517</v>
      </c>
      <c r="I2" s="37" t="str">
        <f>IFERROR(VLOOKUP(D2,DB!A:F,6,0),"")</f>
        <v>Generator-SG</v>
      </c>
      <c r="J2" s="37" t="str">
        <f>IFERROR(VLOOKUP(D2,DB!A:G,7,0),"")</f>
        <v>Vandalized</v>
      </c>
      <c r="K2" s="37" t="s">
        <v>39114</v>
      </c>
      <c r="L2" s="37" t="str">
        <f>IFERROR(VLOOKUP(D2,DB!A:I,9,0),"")</f>
        <v>Latis</v>
      </c>
      <c r="M2" s="116"/>
    </row>
    <row r="3" spans="1:13" ht="30.75">
      <c r="A3" s="37" t="s">
        <v>39115</v>
      </c>
      <c r="B3" s="37" t="str">
        <f>IFERROR(VLOOKUP(D3,DB!A:K,11,0),"")</f>
        <v>R5</v>
      </c>
      <c r="C3" s="37">
        <v>1</v>
      </c>
      <c r="D3" s="37" t="s">
        <v>33268</v>
      </c>
      <c r="E3" s="37" t="s">
        <v>39102</v>
      </c>
      <c r="F3" s="38">
        <v>45926.188877314817</v>
      </c>
      <c r="G3" s="143">
        <f t="shared" ref="G3" ca="1" si="0">IFERROR(NOW()-F3,"")</f>
        <v>36.507515046294429</v>
      </c>
      <c r="H3" s="38">
        <v>45926.158159722225</v>
      </c>
      <c r="I3" s="37" t="str">
        <f>IFERROR(VLOOKUP(D3,DB!A:F,6,0),"")</f>
        <v>SCECO</v>
      </c>
      <c r="J3" s="37" t="str">
        <f>IFERROR(VLOOKUP(D3,DB!A:G,7,0),"")</f>
        <v>Good</v>
      </c>
      <c r="K3" s="37" t="s">
        <v>39116</v>
      </c>
      <c r="L3" s="37" t="str">
        <f>IFERROR(VLOOKUP(D3,DB!A:I,9,0),"")</f>
        <v>Latis</v>
      </c>
      <c r="M3" s="116"/>
    </row>
    <row r="4" spans="1:13" ht="48" customHeight="1">
      <c r="A4" s="151" t="s">
        <v>39117</v>
      </c>
      <c r="B4" s="151" t="str">
        <f>IFERROR(VLOOKUP(D4,DB!A:K,11,0),"")</f>
        <v>R5</v>
      </c>
      <c r="C4" s="151">
        <v>1</v>
      </c>
      <c r="D4" s="151" t="s">
        <v>34758</v>
      </c>
      <c r="E4" s="151" t="s">
        <v>39102</v>
      </c>
      <c r="F4" s="152">
        <v>45948.661111111112</v>
      </c>
      <c r="G4" s="153">
        <f ca="1">IFERROR(NOW()-F4,"")</f>
        <v>14.035281249998661</v>
      </c>
      <c r="H4" s="152">
        <v>45948.661111111112</v>
      </c>
      <c r="I4" s="151" t="str">
        <f>IFERROR(VLOOKUP(D4,DB!A:F,6,0),"")</f>
        <v>SCECO</v>
      </c>
      <c r="J4" s="151" t="str">
        <f>IFERROR(VLOOKUP(D4,DB!A:G,7,0),"")</f>
        <v>Dead</v>
      </c>
      <c r="K4" s="151" t="s">
        <v>39118</v>
      </c>
      <c r="L4" s="151" t="str">
        <f>IFERROR(VLOOKUP(D4,DB!A:I,9,0),"")</f>
        <v>Latis</v>
      </c>
    </row>
    <row r="5" spans="1:13" ht="15">
      <c r="A5" s="151"/>
      <c r="B5" s="151" t="str">
        <f>IFERROR(VLOOKUP(D5,DB!A:K,11,0),"")</f>
        <v/>
      </c>
      <c r="C5" s="151"/>
      <c r="D5" s="151"/>
      <c r="E5" s="151"/>
      <c r="F5" s="152"/>
      <c r="G5" s="153">
        <f ca="1">IFERROR(NOW()-F5,"")</f>
        <v>45962.696392361111</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45962.696392361111</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45962.696392361111</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45962.696392361111</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45962.696392361111</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45962.696392361111</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45962.696392361111</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45962.696392361111</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45962.696392361111</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45962.696392361111</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45962.696392361111</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45962.696392361111</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45962.696392361111</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45962.696392361111</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45962.696392361111</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45962.696392361111</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45962.696392361111</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45962.696392361111</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45962.696392361111</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45962.696392361111</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45962.696392361111</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45962.696392361111</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45962.696392361111</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45962.696392361111</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45962.696392361111</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45962.696392361111</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45962.696392361111</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45962.696392361111</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45962.696392361111</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45962.696392361111</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45962.696392361111</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45962.696392361111</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45962.696392361111</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45962.696392361111</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45962.696392361111</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45962.696392361111</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45962.696392361111</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45962.696392361111</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45962.696392361111</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45962.696392361111</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45962.696392361111</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45962.696392361111</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45962.696392361111</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45962.696392361111</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45962.696392361111</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45962.696392361111</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45962.696392361111</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45962.696392361111</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45962.696392361111</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45962.696392361111</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45962.696392361111</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45962.696392361111</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45962.696392361111</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45962.696392361111</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45962.696392361111</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45962.696392361111</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45962.696392361111</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45962.696392361111</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45962.696392361111</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45962.696392361111</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45962.696392361111</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45962.696392361111</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45962.696392361111</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45962.696392361111</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45962.696392361111</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45962.696392361111</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45962.696392361111</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45962.696392361111</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45962.696392361111</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45962.696392361111</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45962.696392361111</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45962.696392361111</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45962.696392361111</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45962.696392361111</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45962.696392361111</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45962.696392361111</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45962.696392361111</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45962.696392361111</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45962.696392361111</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45962.696392361111</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45962.696392361111</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45962.696392361111</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45962.696392361111</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45962.696392361111</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45962.696392361111</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45962.696392361111</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45962.696392361111</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45962.696392361111</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45962.696392361111</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45962.696392361111</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45962.696392361111</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45962.696392361111</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45962.696392361111</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45962.696392361111</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45962.696392361111</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45962.696392361111</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45962.696392361111</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45962.696392361111</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45962.696392361111</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45962.696392361111</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45962.696392361111</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45962.696392361111</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45962.696392361111</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45962.696392361111</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45962.696392361111</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45962.696392361111</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45962.696392361111</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45962.696392361111</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45962.696392361111</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45962.696392361111</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45962.696392361111</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45962.696392361111</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45962.696392361111</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45962.696392361111</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45962.696392361111</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45962.696392361111</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45962.696392361111</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45962.696392361111</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45962.696392361111</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45962.696392361111</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45962.696392361111</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45962.696392361111</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45962.696392361111</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45962.696392361111</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45962.696392361111</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45962.696392361111</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45962.696392361111</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45962.696392361111</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45962.696392361111</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45962.696392361111</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45962.696392361111</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45962.696392361111</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45962.696392361111</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45962.696392361111</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45962.696392361111</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45962.696392361111</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45962.696392361111</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45962.696392361111</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45962.696392361111</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45962.696392361111</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45962.696392361111</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45962.696392361111</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45962.696392361111</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45962.696392361111</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45962.696392361111</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45962.696392361111</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45962.696392361111</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45962.696392361111</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45962.696392361111</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45962.696392361111</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45962.696392361111</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45962.696392361111</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45962.696392361111</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45962.696392361111</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45962.696392361111</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45962.696392361111</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45962.696392361111</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45962.696392361111</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45962.696392361111</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45962.696392361111</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45962.696392361111</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45962.696392361111</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45962.696392361111</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45962.696392361111</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45962.696392361111</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45962.696392361111</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45962.696392361111</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45962.696392361111</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45962.696392361111</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45962.696392361111</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45962.696392361111</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45962.696392361111</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45962.696392361111</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45962.696392361111</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45962.696392361111</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45962.696392361111</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45962.696392361111</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45962.696392361111</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45962.696392361111</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45962.696392361111</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45962.696392361111</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45962.696392361111</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45962.696392361111</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45962.696392361111</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45962.696392361111</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45962.696392361111</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45962.696392361111</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45962.696392361111</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45962.696392361111</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45962.696392361111</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45962.696392361111</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45962.696392361111</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45962.696392361111</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45962.696392361111</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45962.696392361111</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45962.696392361111</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45962.696392361111</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45962.696392361111</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45962.696392361111</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45962.696392361111</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45962.696392361111</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45962.696392361111</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45962.696392361111</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45962.696392361111</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45962.696392361111</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45962.696392361111</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45962.696392361111</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45962.696392361111</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45962.696392361111</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45962.696392361111</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45962.696392361111</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45962.696392361111</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45962.696392361111</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45962.696392361111</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45962.696392361111</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45962.696392361111</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45962.696392361111</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45962.696392361111</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45962.696392361111</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45962.696392361111</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45962.696392361111</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45962.696392361111</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45962.696392361111</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45962.696392361111</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45962.696392361111</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45962.696392361111</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45962.696392361111</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45962.696392361111</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45962.696392361111</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45962.696392361111</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45962.696392361111</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45962.696392361111</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45962.696392361111</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45962.696392361111</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45962.696392361111</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45962.696392361111</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45962.696392361111</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45962.696392361111</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45962.696392361111</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45962.696392361111</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45962.696392361111</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45962.696392361111</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45962.696392361111</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45962.696392361111</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45962.696392361111</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45962.696392361111</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45962.696392361111</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45962.696392361111</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45962.696392361111</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45962.696392361111</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45962.696392361111</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45962.696392361111</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45962.696392361111</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45962.696392361111</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45962.696392361111</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45962.696392361111</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45962.696392361111</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45962.696392361111</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45962.696392361111</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45962.696392361111</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45962.696392361111</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45962.696392361111</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45962.696392361111</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45962.696392361111</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45962.696392361111</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45962.696392361111</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45962.696392361111</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45962.696392361111</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45962.696392361111</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45962.696392361111</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45962.696392361111</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45962.696392361111</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45962.696392361111</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45962.696392361111</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45962.696392361111</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45962.696392361111</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45962.696392361111</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45962.696392361111</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45962.696392361111</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45962.696392361111</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45962.696392361111</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45962.696392361111</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45962.696392361111</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45962.696392361111</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45962.696392361111</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45962.696392361111</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45962.696392361111</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45962.696392361111</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45962.696392361111</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45962.696392361111</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45962.696392361111</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45962.696392361111</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45962.696392361111</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45962.696392361111</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45962.696392361111</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45962.696392361111</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45962.696392361111</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45962.696392361111</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45962.696392361111</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45962.696392361111</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45962.696392361111</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45962.696392361111</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45962.696392361111</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45962.696392361111</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45962.696392361111</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45962.696392361111</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45962.696392361111</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45962.696392361111</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45962.696392361111</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45962.696392361111</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45962.696392361111</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45962.696392361111</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45962.696392361111</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45962.696392361111</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45962.696392361111</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45962.696392361111</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45962.696392361111</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45962.696392361111</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45962.696392361111</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45962.696392361111</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45962.696392361111</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45962.696392361111</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45962.696392361111</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45962.696392361111</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45962.696392361111</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45962.696392361111</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45962.696392361111</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45962.696392361111</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45962.696392361111</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45962.696392361111</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45962.696392361111</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45962.696392361111</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45962.696392361111</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45962.696392361111</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45962.696392361111</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45962.696392361111</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45962.696392361111</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45962.696392361111</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45962.696392361111</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45962.696392361111</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45962.696392361111</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45962.696392361111</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45962.696392361111</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45962.696392361111</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45962.696392361111</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45962.696392361111</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45962.696392361111</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45962.696392361111</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45962.696392361111</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45962.696392361111</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45962.696392361111</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45962.696392361111</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45962.696392361111</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45962.696392361111</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45962.696392361111</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45962.696392361111</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45962.696392361111</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45962.696392361111</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45962.696392361111</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45962.696392361111</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45962.696392361111</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45962.696392361111</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45962.696392361111</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45962.696392361111</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45962.696392361111</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45962.696392361111</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45962.696392361111</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45962.696392361111</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45962.696392361111</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45962.696392361111</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45962.696392361111</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45962.696392361111</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45962.696392361111</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45962.696392361111</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45962.696392361111</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45962.696392361111</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45962.696392361111</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45962.696392361111</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45962.696392361111</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45962.696392361111</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45962.696392361111</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45962.696392361111</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45962.696392361111</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45962.696392361111</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row r="1279"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1"/>
  <sheetViews>
    <sheetView tabSelected="1"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39119</v>
      </c>
      <c r="B2" s="102" t="str">
        <f>IFERROR(VLOOKUP(D2,DB!A:K,11,0),"")</f>
        <v>R6</v>
      </c>
      <c r="C2" s="104">
        <v>3</v>
      </c>
      <c r="D2" s="102" t="s">
        <v>39120</v>
      </c>
      <c r="E2" s="105" t="s">
        <v>39021</v>
      </c>
      <c r="F2" s="106">
        <v>45962.667129629626</v>
      </c>
      <c r="G2" s="76">
        <f ca="1">IFERROR(NOW()-F2,"-")</f>
        <v>2.926273148477776E-2</v>
      </c>
      <c r="H2" s="106">
        <v>45962.648344907408</v>
      </c>
      <c r="I2" s="102" t="str">
        <f>IFERROR(VLOOKUP(D2,DB!A:F,6,0),"")</f>
        <v>SCECO</v>
      </c>
      <c r="J2" s="101" t="str">
        <f>IFERROR(VLOOKUP(D2,DB!A:G,7,0),"")</f>
        <v>Vandalized</v>
      </c>
      <c r="K2" s="107" t="s">
        <v>39121</v>
      </c>
      <c r="L2" s="108" t="str">
        <f>IFERROR(VLOOKUP(D2,DB!A:I,9,0),"")</f>
        <v>Latis</v>
      </c>
    </row>
    <row r="3" spans="1:16383" ht="31.5" customHeight="1">
      <c r="A3" s="103"/>
      <c r="B3" s="102" t="str">
        <f>IFERROR(VLOOKUP(D3,DB!A:K,11,0),"")</f>
        <v/>
      </c>
      <c r="C3" s="104"/>
      <c r="D3" s="102"/>
      <c r="E3" s="105"/>
      <c r="F3" s="106"/>
      <c r="G3" s="76">
        <f ca="1">IFERROR(NOW()-F3,"-")</f>
        <v>45962.696392361111</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45962.696392361111</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45962.696392361111</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45962.696392361111</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45962.696392361111</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45962.696392361111</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45962.696392361111</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45962.696392361111</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45962.696392361111</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45962.696392361111</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45962.696392361111</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45962.696392361111</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45962.696392361111</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45962.696392361111</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45962.696392361111</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45962.696392361111</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45962.696392361111</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45962.696392361111</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45962.696392361111</v>
      </c>
      <c r="H21" s="106"/>
      <c r="I21" s="102" t="str">
        <f>IFERROR(VLOOKUP(D21,DB!A:F,6,0),"")</f>
        <v/>
      </c>
      <c r="J21" s="101" t="str">
        <f>IFERROR(VLOOKUP(D21,DB!A:G,7,0),"")</f>
        <v/>
      </c>
      <c r="K21" s="107"/>
      <c r="L21" s="108" t="str">
        <f>IFERROR(VLOOKUP(D21,DB!A:I,9,0),"")</f>
        <v/>
      </c>
    </row>
  </sheetData>
  <dataValidations count="2">
    <dataValidation allowBlank="1" showInputMessage="1" showErrorMessage="1" sqref="E1" xr:uid="{380493DB-286A-4683-AF55-C78F04945A49}"/>
    <dataValidation type="list" allowBlank="1" showInputMessage="1" showErrorMessage="1" sqref="E2:E2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2025-11-01T13:44:32Z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