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84" documentId="13_ncr:1_{F6CB121F-512D-4AA6-A0C1-0FB36C537598}" xr6:coauthVersionLast="47" xr6:coauthVersionMax="47" xr10:uidLastSave="{47A52F14-9B80-4B63-B6CA-0B6DFFD50F8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<sst xmlns="http://schemas.openxmlformats.org/spreadsheetml/2006/main" count="180297" uniqueCount="39132">
  <si>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</si>
  <si>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</si>
  <si>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</si>
  <si>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</si>
  <si>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</si>
  <si>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</si>
  <si>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</si>
  <si>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</si>
  <si>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</si>
  <si>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</si>
  <si>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</si>
  <si>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</si>
  <si>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</si>
  <si>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</si>
  <si>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</si>
  <si>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</si>
  <si>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</si>
  <si>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</si>
  <si>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</si>
  <si>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</si>
  <si>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</si>
  <si>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</si>
  <si>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</si>
  <si>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</si>
  <si>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</si>
  <si>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</si>
  <si>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</si>
  <si>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</si>
  <si>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</si>
  <si>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</si>
  <si>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</si>
  <si>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</si>
  <si>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</si>
  <si>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</si>
  <si>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</si>
  <si>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</si>
  <si>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</si>
  <si>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</si>
  <si>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</si>
  <si>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</si>
  <si>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</si>
  <si>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</si>
  <si>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</si>
  <si>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</si>
  <si>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</si>
  <si>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</si>
  <si>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</si>
  <si>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</si>
  <si>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</si>
  <si>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</si>
  <si>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</si>
  <si>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</si>
  <si>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</si>
  <si>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</si>
  <si>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</si>
  <si>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</si>
  <si>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</si>
  <si>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</si>
  <si>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</si>
  <si>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</si>
  <si>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</si>
  <si>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</si>
  <si>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</si>
  <si>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</si>
  <si>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</si>
  <si>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</si>
  <si>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</si>
  <si>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</si>
  <si>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</si>
  <si>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</si>
  <si>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</si>
  <si>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</si>
  <si>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</si>
  <si>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</si>
  <si>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</si>
  <si>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</si>
  <si>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</si>
  <si>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</si>
  <si>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</si>
  <si>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</si>
  <si>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</si>
  <si>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</si>
  <si>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</si>
  <si>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</si>
  <si>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</si>
  <si>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</si>
  <si>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</si>
  <si>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</si>
  <si>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</si>
  <si>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</si>
  <si>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</si>
  <si>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</si>
  <si>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</si>
  <si>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</si>
  <si>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</si>
  <si>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</si>
  <si>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</si>
  <si>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</si>
  <si>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</si>
  <si>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</si>
  <si>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</si>
  <si>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</si>
  <si>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</si>
  <si>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</si>
  <si>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</si>
  <si>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</si>
  <si>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</si>
  <si>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</si>
  <si>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</si>
  <si>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</si>
  <si>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</si>
  <si>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</si>
  <si>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</si>
  <si>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</si>
  <si>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</si>
  <si>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</si>
  <si>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</si>
  <si>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</si>
  <si>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</si>
  <si>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</si>
  <si>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</si>
  <si>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</si>
  <si>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</si>
  <si>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</si>
  <si>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</si>
  <si>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</si>
  <si>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</si>
  <si>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</si>
  <si>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</si>
  <si>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</si>
  <si>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</si>
  <si>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</si>
  <si>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</si>
  <si>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</si>
  <si>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</si>
  <si>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</si>
  <si>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</si>
  <si>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</si>
  <si>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</si>
  <si>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</si>
  <si>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</si>
  <si>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</si>
  <si>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</si>
  <si>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</si>
  <si>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</si>
  <si>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</si>
  <si>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</si>
  <si>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</si>
  <si>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</si>
  <si>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</si>
  <si>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</si>
  <si>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</si>
  <si>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</si>
  <si>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</si>
  <si>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</si>
  <si>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</si>
  <si>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</si>
  <si>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</si>
  <si>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</si>
  <si>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</si>
  <si>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</si>
  <si>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</si>
  <si>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</si>
  <si>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</si>
  <si>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</si>
  <si>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</si>
  <si>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</si>
  <si>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</si>
  <si>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</si>
  <si>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</si>
  <si>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</si>
  <si>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</si>
  <si>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</si>
  <si>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</si>
  <si>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</si>
  <si>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</si>
  <si>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</si>
  <si>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</si>
  <si>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</si>
  <si>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</si>
  <si>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</si>
  <si>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</si>
  <si>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</si>
  <si>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</si>
  <si>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</si>
  <si>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</si>
  <si>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</si>
  <si>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</si>
  <si>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</si>
  <si>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</si>
  <si>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</si>
  <si>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</si>
  <si>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</si>
  <si>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</si>
  <si>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</si>
  <si>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</si>
  <si>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</si>
  <si>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</si>
  <si>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</si>
  <si>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</si>
  <si>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</si>
  <si>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</si>
  <si>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</si>
  <si>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</si>
  <si>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</si>
  <si>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</si>
  <si>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</si>
  <si>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</si>
  <si>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</si>
  <si>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</si>
  <si>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</si>
  <si>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</si>
  <si>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</si>
  <si>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</si>
  <si>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</si>
  <si>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</si>
  <si>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</si>
  <si>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</si>
  <si>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</si>
  <si>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</si>
  <si>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</si>
  <si>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</si>
  <si>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</si>
  <si>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</si>
  <si>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</si>
  <si>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</si>
  <si>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</si>
  <si>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</si>
  <si>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</si>
  <si>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</si>
  <si>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</si>
  <si>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</si>
  <si>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</si>
  <si>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</si>
  <si>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</si>
  <si>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</si>
  <si>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</si>
  <si>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</si>
  <si>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</si>
  <si>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</si>
  <si>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</si>
  <si>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</si>
  <si>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</si>
  <si>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</si>
  <si>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</si>
  <si>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</si>
  <si>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</si>
  <si>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</si>
  <si>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</si>
  <si>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</si>
  <si>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</si>
  <si>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</si>
  <si>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</si>
  <si>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</si>
  <si>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</si>
  <si>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</si>
  <si>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</si>
  <si>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</si>
  <si>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</si>
  <si>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</si>
  <si>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</si>
  <si>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</si>
  <si>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</si>
  <si>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</si>
  <si>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</si>
  <si>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</si>
  <si>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</si>
  <si>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</si>
  <si>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</si>
  <si>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</si>
  <si>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</si>
  <si>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</si>
  <si>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</si>
  <si>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</si>
  <si>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</si>
  <si>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</si>
  <si>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</si>
  <si>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</si>
  <si>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</si>
  <si>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</si>
  <si>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</si>
  <si>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</si>
  <si>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</si>
  <si>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</si>
  <si>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</si>
  <si>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</si>
  <si>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</si>
  <si>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</si>
  <si>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</si>
  <si>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</si>
  <si>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</si>
  <si>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</si>
  <si>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</si>
  <si>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</si>
  <si>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</si>
  <si>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</si>
  <si>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</si>
  <si>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</si>
  <si>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</si>
  <si>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</si>
  <si>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</si>
  <si>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</si>
  <si>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</si>
  <si>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</si>
  <si>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</si>
  <si>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</si>
  <si>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</si>
  <si>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</si>
  <si>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</si>
  <si>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</si>
  <si>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</si>
  <si>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</si>
  <si>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</si>
  <si>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</si>
  <si>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</si>
  <si>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</si>
  <si>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</si>
  <si>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</si>
  <si>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</si>
  <si>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</si>
  <si>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</si>
  <si>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</si>
  <si>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</si>
  <si>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</si>
  <si>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</si>
  <si>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</si>
  <si>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</si>
  <si>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</si>
  <si>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</si>
  <si>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</si>
  <si>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</si>
  <si>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</si>
  <si>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</si>
  <si>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</si>
  <si>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</si>
  <si>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</si>
  <si>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</si>
  <si>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</si>
  <si>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</si>
  <si>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</si>
  <si>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</si>
  <si>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</si>
  <si>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</si>
  <si>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</si>
  <si>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</si>
  <si>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</si>
  <si>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</si>
  <si>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</si>
  <si>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</si>
  <si>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</si>
  <si>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</si>
  <si>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</si>
  <si>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</si>
  <si>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</si>
  <si>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</si>
  <si>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</si>
  <si>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</si>
  <si>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</si>
  <si>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</si>
  <si>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</si>
  <si>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</si>
  <si>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</si>
  <si>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</si>
  <si>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</si>
  <si>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</si>
  <si>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</si>
  <si>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</si>
  <si>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</si>
  <si>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</si>
  <si>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</si>
  <si>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</si>
  <si>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</si>
  <si>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</si>
  <si>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</si>
  <si>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</si>
  <si>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</si>
  <si>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</si>
  <si>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</si>
  <si>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</si>
  <si>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</si>
  <si>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</si>
  <si>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</si>
  <si>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</si>
  <si>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</si>
  <si>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</si>
  <si>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</si>
  <si>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</si>
  <si>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</si>
  <si>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</si>
  <si>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</si>
  <si>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</si>
  <si>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</si>
  <si>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</si>
  <si>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</si>
  <si>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</si>
  <si>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</si>
  <si>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</si>
  <si>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</si>
  <si>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</si>
  <si>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</si>
  <si>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</si>
  <si>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</si>
  <si>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</si>
  <si>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</si>
  <si>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</si>
  <si>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</si>
  <si>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</si>
  <si>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</si>
  <si>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</si>
  <si>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</si>
  <si>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</si>
  <si>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</si>
  <si>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</si>
  <si>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</si>
  <si>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</si>
  <si>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</si>
  <si>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</si>
  <si>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</si>
  <si>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</si>
  <si>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</si>
  <si>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</si>
  <si>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</si>
  <si>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</si>
  <si>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</si>
  <si>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</si>
  <si>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</si>
  <si>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</si>
  <si>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</si>
  <si>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</si>
  <si>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</si>
  <si>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</si>
  <si>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</si>
  <si>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</si>
  <si>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</si>
  <si>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</si>
  <si>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</si>
  <si>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</si>
  <si>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</si>
  <si>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</si>
  <si>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</si>
  <si>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</si>
  <si>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</si>
  <si>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</si>
  <si>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</si>
  <si>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</si>
  <si>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</si>
  <si>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</si>
  <si>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</si>
  <si>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</si>
  <si>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</si>
  <si>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</si>
  <si>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</si>
  <si>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</si>
  <si>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</si>
  <si>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</si>
  <si>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</si>
  <si>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</si>
  <si>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</si>
  <si>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</si>
  <si>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</si>
  <si>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</si>
  <si>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</si>
  <si>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</si>
  <si>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</si>
  <si>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</si>
  <si>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</si>
  <si>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</si>
  <si>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</si>
  <si>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</si>
  <si>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</si>
  <si>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</si>
  <si>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</si>
  <si>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</si>
  <si>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</si>
  <si>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</si>
  <si>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</si>
  <si>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</si>
  <si>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</si>
  <si>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</si>
  <si>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</si>
  <si>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</si>
  <si>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</si>
  <si>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</si>
  <si>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</si>
  <si>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</si>
  <si>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</si>
  <si>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</si>
  <si>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</si>
  <si>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</si>
  <si>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</si>
  <si>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</si>
  <si>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</si>
  <si>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</si>
  <si>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</si>
  <si>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</si>
  <si>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</si>
  <si>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</si>
  <si>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</si>
  <si>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</si>
  <si>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</si>
  <si>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</si>
  <si>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</si>
  <si>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</si>
  <si>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</si>
  <si>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</si>
  <si>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</si>
  <si>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</si>
  <si>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</si>
  <si>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</si>
  <si>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</si>
  <si>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</si>
  <si>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</si>
  <si>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</si>
  <si>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</si>
  <si>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</si>
  <si>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</si>
  <si>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</si>
  <si>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</si>
  <si>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</si>
  <si>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</si>
  <si>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</si>
  <si>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</si>
  <si>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</si>
  <si>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</si>
  <si>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</si>
  <si>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</si>
  <si>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</si>
  <si>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</si>
  <si>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</si>
  <si>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</si>
  <si>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</si>
  <si>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</si>
  <si>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</si>
  <si>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</si>
  <si>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</si>
  <si>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</si>
  <si>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</si>
  <si>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</si>
  <si>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</si>
  <si>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</si>
  <si>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</si>
  <si>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</si>
  <si>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</si>
  <si>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</si>
  <si>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</si>
  <si>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</si>
  <si>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</si>
  <si>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</si>
  <si>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</si>
  <si>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</si>
  <si>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</si>
  <si>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</si>
  <si>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</si>
  <si>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</si>
  <si>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</si>
  <si>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</si>
  <si>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</si>
  <si>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</si>
  <si>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</si>
  <si>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</si>
  <si>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</si>
  <si>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</si>
  <si>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</si>
  <si>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</si>
  <si>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</si>
  <si>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</si>
  <si>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</si>
  <si>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</si>
  <si>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</si>
  <si>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</si>
  <si>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</si>
  <si>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</si>
  <si>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</si>
  <si>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</si>
  <si>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</si>
  <si>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</si>
  <si>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</si>
  <si>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</si>
  <si>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</si>
  <si>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</si>
  <si>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</si>
  <si>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</si>
  <si>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</si>
  <si>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</si>
  <si>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</si>
  <si>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</si>
  <si>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</si>
  <si>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</si>
  <si>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</si>
  <si>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</si>
  <si>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</si>
  <si>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</si>
  <si>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</si>
  <si>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</si>
  <si>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</si>
  <si>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</si>
  <si>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</si>
  <si>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</si>
  <si>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</si>
  <si>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</si>
  <si>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</si>
  <si>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</si>
  <si>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</si>
  <si>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</si>
  <si>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</si>
  <si>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</si>
  <si>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</si>
  <si>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</si>
  <si>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</si>
  <si>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</si>
  <si>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</si>
  <si>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</si>
  <si>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</si>
  <si>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</si>
  <si>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</si>
  <si>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</si>
  <si>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</si>
  <si>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</si>
  <si>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</si>
  <si>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</si>
  <si>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</si>
  <si>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</si>
  <si>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</si>
  <si>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</si>
  <si>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</si>
  <si>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</si>
  <si>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</si>
  <si>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</si>
  <si>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</si>
  <si>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</si>
  <si>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</si>
  <si>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</si>
  <si>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</si>
  <si>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</si>
  <si>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</si>
  <si>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</si>
  <si>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</si>
  <si>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</si>
  <si>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</si>
  <si>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</si>
  <si>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</si>
  <si>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</si>
  <si>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</si>
  <si>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</si>
  <si>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</si>
  <si>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</si>
  <si>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</si>
  <si>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</si>
  <si>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</si>
  <si>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</si>
  <si>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</si>
  <si>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</si>
  <si>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</si>
  <si>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</si>
  <si>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</si>
  <si>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</si>
  <si>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</si>
  <si>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</si>
  <si>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</si>
  <si>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</si>
  <si>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</si>
  <si>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</si>
  <si>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</si>
  <si>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</si>
  <si>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</si>
  <si>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</si>
  <si>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</si>
  <si>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</si>
  <si>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</si>
  <si>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</si>
  <si>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</si>
  <si>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</si>
  <si>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</si>
  <si>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</si>
  <si>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</si>
  <si>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</si>
  <si>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</si>
  <si>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</si>
  <si>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</si>
  <si>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</si>
  <si>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</si>
  <si>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</si>
  <si>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</si>
  <si>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</si>
  <si>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</si>
  <si>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</si>
  <si>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</si>
  <si>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</si>
  <si>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</si>
  <si>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</si>
  <si>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</si>
  <si>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</si>
  <si>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</si>
  <si>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</si>
  <si>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</si>
  <si>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</si>
  <si>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</si>
  <si>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</si>
  <si>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</si>
  <si>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</si>
  <si>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</si>
  <si>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</si>
  <si>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</si>
  <si>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</si>
  <si>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</si>
  <si>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</si>
  <si>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</si>
  <si>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</si>
  <si>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</si>
  <si>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</si>
  <si>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</si>
  <si>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</si>
  <si>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</si>
  <si>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</si>
  <si>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</si>
  <si>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</si>
  <si>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</si>
  <si>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</si>
  <si>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</si>
  <si>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</si>
  <si>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</si>
  <si>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</si>
  <si>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</si>
  <si>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</si>
  <si>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</si>
  <si>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</si>
  <si>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</si>
  <si>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</si>
  <si>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</si>
  <si>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</si>
  <si>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</si>
  <si>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</si>
  <si>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</si>
  <si>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</si>
  <si>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</si>
  <si>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</si>
  <si>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</si>
  <si>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</si>
  <si>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</si>
  <si>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</si>
  <si>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</si>
  <si>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</si>
  <si>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</si>
  <si>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</si>
  <si>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</si>
  <si>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</si>
  <si>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</si>
  <si>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</si>
  <si>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</si>
  <si>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</si>
  <si>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</si>
  <si>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</si>
  <si>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</si>
  <si>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</si>
  <si>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</si>
  <si>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</si>
  <si>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</si>
  <si>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</si>
  <si>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</si>
  <si>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</si>
  <si>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</si>
  <si>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</si>
  <si>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</si>
  <si>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</si>
  <si>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</si>
  <si>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</si>
  <si>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</si>
  <si>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</si>
  <si>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</si>
  <si>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</si>
  <si>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</si>
  <si>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</si>
  <si>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</si>
  <si>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</si>
  <si>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</si>
  <si>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</si>
  <si>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</si>
  <si>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</si>
  <si>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</si>
  <si>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</si>
  <si>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</si>
  <si>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</si>
  <si>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</si>
  <si>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</si>
  <si>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</si>
  <si>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</si>
  <si>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</si>
  <si>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</si>
  <si>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</si>
  <si>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</si>
  <si>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</si>
  <si>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</si>
  <si>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</si>
  <si>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</si>
  <si>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</si>
  <si>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</si>
  <si>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</si>
  <si>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</si>
  <si>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</si>
  <si>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</si>
  <si>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</si>
  <si>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</si>
  <si>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</si>
  <si>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</si>
  <si>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</si>
  <si>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</si>
  <si>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</si>
  <si>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</si>
  <si>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</si>
  <si>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</si>
  <si>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</si>
  <si>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</si>
  <si>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</si>
  <si>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</si>
  <si>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</si>
  <si>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</si>
  <si>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</si>
  <si>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</si>
  <si>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</si>
  <si>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</si>
  <si>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</si>
  <si>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</si>
  <si>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</si>
  <si>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</si>
  <si>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</si>
  <si>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</si>
  <si>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</si>
  <si>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</si>
  <si>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</si>
  <si>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</si>
  <si>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</si>
  <si>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</si>
  <si>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</si>
  <si>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</si>
  <si>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</si>
  <si>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</si>
  <si>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</si>
  <si>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</si>
  <si>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</si>
  <si>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</si>
  <si>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</si>
  <si>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</si>
  <si>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</si>
  <si>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</si>
  <si>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</si>
  <si>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</si>
  <si>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</si>
  <si>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</si>
  <si>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</si>
  <si>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</si>
  <si>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</si>
  <si>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</si>
  <si>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</si>
  <si>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</si>
  <si>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</si>
  <si>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</si>
  <si>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</si>
  <si>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</si>
  <si>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</si>
  <si>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</si>
  <si>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</si>
  <si>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</si>
  <si>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</si>
  <si>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</si>
  <si>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</si>
  <si>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</si>
  <si>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</si>
  <si>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</si>
  <si>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</si>
  <si>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</si>
  <si>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</si>
  <si>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</si>
  <si>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</si>
  <si>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</si>
  <si>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</si>
  <si>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</si>
  <si>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</si>
  <si>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</si>
  <si>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</si>
  <si>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</si>
  <si>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</si>
  <si>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</si>
  <si>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</si>
  <si>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</si>
  <si>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</si>
  <si>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</si>
  <si>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</si>
  <si>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</si>
  <si>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</si>
  <si>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</si>
  <si>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</si>
  <si>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</si>
  <si>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</si>
  <si>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</si>
  <si>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</si>
  <si>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</si>
  <si>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</si>
  <si>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</si>
  <si>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</si>
  <si>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</si>
  <si>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</si>
  <si>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</si>
  <si>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</si>
  <si>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</si>
  <si>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</si>
  <si>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</si>
  <si>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</si>
  <si>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</si>
  <si>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</si>
  <si>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</si>
  <si>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</si>
  <si>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</si>
  <si>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</si>
  <si>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</si>
  <si>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</si>
  <si>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</si>
  <si>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</si>
  <si>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</si>
  <si>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</si>
  <si>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</si>
  <si>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</si>
  <si>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</si>
  <si>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</si>
  <si>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</si>
  <si>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</si>
  <si>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</si>
  <si>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</si>
  <si>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</si>
  <si>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</si>
  <si>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</si>
  <si>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</si>
  <si>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</si>
  <si>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</si>
  <si>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</si>
  <si>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</si>
  <si>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</si>
  <si>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</si>
  <si>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</si>
  <si>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</si>
  <si>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</si>
  <si>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</si>
  <si>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</si>
  <si>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</si>
  <si>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</si>
  <si>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</si>
  <si>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</si>
  <si>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</si>
  <si>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</si>
  <si>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</si>
  <si>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</si>
  <si>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</si>
  <si>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</si>
  <si>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</si>
  <si>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</si>
  <si>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</si>
  <si>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</si>
  <si>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</si>
  <si>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</si>
  <si>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</si>
  <si>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</si>
  <si>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</si>
  <si>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</si>
  <si>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</si>
  <si>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</si>
  <si>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</si>
  <si>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</si>
  <si>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</si>
  <si>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</si>
  <si>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</si>
  <si>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</si>
  <si>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</si>
  <si>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</si>
  <si>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</si>
  <si>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</si>
  <si>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</si>
  <si>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</si>
  <si>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</si>
  <si>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</si>
  <si>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</si>
  <si>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</si>
  <si>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</si>
  <si>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</si>
  <si>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</si>
  <si>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</si>
  <si>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</si>
  <si>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</si>
  <si>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</si>
  <si>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</si>
  <si>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</si>
  <si>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</si>
  <si>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</si>
  <si>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</si>
  <si>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</si>
  <si>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</si>
  <si>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</si>
  <si>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</si>
  <si>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</si>
  <si>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</si>
  <si>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</si>
  <si>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</si>
  <si>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</si>
  <si>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</si>
  <si>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</si>
  <si>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</si>
  <si>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</si>
  <si>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</si>
  <si>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</si>
  <si>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</si>
  <si>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</si>
  <si>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</si>
  <si>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</si>
  <si>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</si>
  <si>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</si>
  <si>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</si>
  <si>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</si>
  <si>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</si>
  <si>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</si>
  <si>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</si>
  <si>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</si>
  <si>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</si>
  <si>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</si>
  <si>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</si>
  <si>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</si>
  <si>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</si>
  <si>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</si>
  <si>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</si>
  <si>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</si>
  <si>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</si>
  <si>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</si>
  <si>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</si>
  <si>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</si>
  <si>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</si>
  <si>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</si>
  <si>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</si>
  <si>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</si>
  <si>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</si>
  <si>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</si>
  <si>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</si>
  <si>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</si>
  <si>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</si>
  <si>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</si>
  <si>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</si>
  <si>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</si>
  <si>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</si>
  <si>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</si>
  <si>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</si>
  <si>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</si>
  <si>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</si>
  <si>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</si>
  <si>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</si>
  <si>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</si>
  <si>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</si>
  <si>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</si>
  <si>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</si>
  <si>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</si>
  <si>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</si>
  <si>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</si>
  <si>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</si>
  <si>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</si>
  <si>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</si>
  <si>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</si>
  <si>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</si>
  <si>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</si>
  <si>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</si>
  <si>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</si>
  <si>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</si>
  <si>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</si>
  <si>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</si>
  <si>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</si>
  <si>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</si>
  <si>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</si>
  <si>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</si>
  <si>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</si>
  <si>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</si>
  <si>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</si>
  <si>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</si>
  <si>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</si>
  <si>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</si>
  <si>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</si>
  <si>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</si>
  <si>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</si>
  <si>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</si>
  <si>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</si>
  <si>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</si>
  <si>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</si>
  <si>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</si>
  <si>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</si>
  <si>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</si>
  <si>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</si>
  <si>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</si>
  <si>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</si>
  <si>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</si>
  <si>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</si>
  <si>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</si>
  <si>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</si>
  <si>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</si>
  <si>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</si>
  <si>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</si>
  <si>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</si>
  <si>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</si>
  <si>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</si>
  <si>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</si>
  <si>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</si>
  <si>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</si>
  <si>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</si>
  <si>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</si>
  <si>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</si>
  <si>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</si>
  <si>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</si>
  <si>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</si>
  <si>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</si>
  <si>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</si>
  <si>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</si>
  <si>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</si>
  <si>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</si>
  <si>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</si>
  <si>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</si>
  <si>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</si>
  <si>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</si>
  <si>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</si>
  <si>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</si>
  <si>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</si>
  <si>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</si>
  <si>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</si>
  <si>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</si>
  <si>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</si>
  <si>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</si>
  <si>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</si>
  <si>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</si>
  <si>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</si>
  <si>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</si>
  <si>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</si>
  <si>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</si>
  <si>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</si>
  <si>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</si>
  <si>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</si>
  <si>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</si>
  <si>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</si>
  <si>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</si>
  <si>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</si>
  <si>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</si>
  <si>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</si>
  <si>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</si>
  <si>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</si>
  <si>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</si>
  <si>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</si>
  <si>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</si>
  <si>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</si>
  <si>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</si>
  <si>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</si>
  <si>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</si>
  <si>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</si>
  <si>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</si>
  <si>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</si>
  <si>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</si>
  <si>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</si>
  <si>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</si>
  <si>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</si>
  <si>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</si>
  <si>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</si>
  <si>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</si>
  <si>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</si>
  <si>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</si>
  <si>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</si>
  <si>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</si>
  <si>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</si>
  <si>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</si>
  <si>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</si>
  <si>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</si>
  <si>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</si>
  <si>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</si>
  <si>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</si>
  <si>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</si>
  <si>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</si>
  <si>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</si>
  <si>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</si>
  <si>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</si>
  <si>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</si>
  <si>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</si>
  <si>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</si>
  <si>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</si>
  <si>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</si>
  <si>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</si>
  <si>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</si>
  <si>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</si>
  <si>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</si>
  <si>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</si>
  <si>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</si>
  <si>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</si>
  <si>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</si>
  <si>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</si>
  <si>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</si>
  <si>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</si>
  <si>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</si>
  <si>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</si>
  <si>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</si>
  <si>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</si>
  <si>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</si>
  <si>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</si>
  <si>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</si>
  <si>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</si>
  <si>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</si>
  <si>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</si>
  <si>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</si>
  <si>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</si>
  <si>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</si>
  <si>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</si>
  <si>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</si>
  <si>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</si>
  <si>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</si>
  <si>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</si>
  <si>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</si>
  <si>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</si>
  <si>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</si>
  <si>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</si>
  <si>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</si>
  <si>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</si>
  <si>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</si>
  <si>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</si>
  <si>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</si>
  <si>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</si>
  <si>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</si>
  <si>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</si>
  <si>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</si>
  <si>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</si>
  <si>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</si>
  <si>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</si>
  <si>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</si>
  <si>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</si>
  <si>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</si>
  <si>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</si>
  <si>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</si>
  <si>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</si>
  <si>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</si>
  <si>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</si>
  <si>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</si>
  <si>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</si>
  <si>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</si>
  <si>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</si>
  <si>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</si>
  <si>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</si>
  <si>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</si>
  <si>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</si>
  <si>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</si>
  <si>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</si>
  <si>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</si>
  <si>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</si>
  <si>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</si>
  <si>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</si>
  <si>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</si>
  <si>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</si>
  <si>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</si>
  <si>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</si>
  <si>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</si>
  <si>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</si>
  <si>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</si>
  <si>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</si>
  <si>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</si>
  <si>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</si>
  <si>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</si>
  <si>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</si>
  <si>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</si>
  <si>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</si>
  <si>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</si>
  <si>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</si>
  <si>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</si>
  <si>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</si>
  <si>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</si>
  <si>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</si>
  <si>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</si>
  <si>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</si>
  <si>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</si>
  <si>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</si>
  <si>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</si>
  <si>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</si>
  <si>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</si>
  <si>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</si>
  <si>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</si>
  <si>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</si>
  <si>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</si>
  <si>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</si>
  <si>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</si>
  <si>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</si>
  <si>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</si>
  <si>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</si>
  <si>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</si>
  <si>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</si>
  <si>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</si>
  <si>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</si>
  <si>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</si>
  <si>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</si>
  <si>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</si>
  <si>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</si>
  <si>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</si>
  <si>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</si>
  <si>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</si>
  <si>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</si>
  <si>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</si>
  <si>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</si>
  <si>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</si>
  <si>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</si>
  <si>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</si>
  <si>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</si>
  <si>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</si>
  <si>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</si>
  <si>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</si>
  <si>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</si>
  <si>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</si>
  <si>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</si>
  <si>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</si>
  <si>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</si>
  <si>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</si>
  <si>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</si>
  <si>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</si>
  <si>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</si>
  <si>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</si>
  <si>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</si>
  <si>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</si>
  <si>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</si>
  <si>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</si>
  <si>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</si>
  <si>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</si>
  <si>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</si>
  <si>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</si>
  <si>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</si>
  <si>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</si>
  <si>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</si>
  <si>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</si>
  <si>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</si>
  <si>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</si>
  <si>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</si>
  <si>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</si>
  <si>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</si>
  <si>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</si>
  <si>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</si>
  <si>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</si>
  <si>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</si>
  <si>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</si>
  <si>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</si>
  <si>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</si>
  <si>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</si>
  <si>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</si>
  <si>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</si>
  <si>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</si>
  <si>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</si>
  <si>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</si>
  <si>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</si>
  <si>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</si>
  <si>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</si>
  <si>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</si>
  <si>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</si>
  <si>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</si>
  <si>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</si>
  <si>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</si>
  <si>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</si>
  <si>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</si>
  <si>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</si>
  <si>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</si>
  <si>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</si>
  <si>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</si>
  <si>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</si>
  <si>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</si>
  <si>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</si>
  <si>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</si>
  <si>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</si>
  <si>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</si>
  <si>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</si>
  <si>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</si>
  <si>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</si>
  <si>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</si>
  <si>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</si>
  <si>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</si>
  <si>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</si>
  <si>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</si>
  <si>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</si>
  <si>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</si>
  <si>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</si>
  <si>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</si>
  <si>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</si>
  <si>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</si>
  <si>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</si>
  <si>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</si>
  <si>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</si>
  <si>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</si>
  <si>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</si>
  <si>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</si>
  <si>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</si>
  <si>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</si>
  <si>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</si>
  <si>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</si>
  <si>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</si>
  <si>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</si>
  <si>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</si>
  <si>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</si>
  <si>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</si>
  <si>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</si>
  <si>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</si>
  <si>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</si>
  <si>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</si>
  <si>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</si>
  <si>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</si>
  <si>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</si>
  <si>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</si>
  <si>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</si>
  <si>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</si>
  <si>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</si>
  <si>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</si>
  <si>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</si>
  <si>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</si>
  <si>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</si>
  <si>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</si>
  <si>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</si>
  <si>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</si>
  <si>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</si>
  <si>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</si>
  <si>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</si>
  <si>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</si>
  <si>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</si>
  <si>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</si>
  <si>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</si>
  <si>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</si>
  <si>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</si>
  <si>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</si>
  <si>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</si>
  <si>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</si>
  <si>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</si>
  <si>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</si>
  <si>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</si>
  <si>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</si>
  <si>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</si>
  <si>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</si>
  <si>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</si>
  <si>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</si>
  <si>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</si>
  <si>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</si>
  <si>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</si>
  <si>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</si>
  <si>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</si>
  <si>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</si>
  <si>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</si>
  <si>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</si>
  <si>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</si>
  <si>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</si>
  <si>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</si>
  <si>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</si>
  <si>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</si>
  <si>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</si>
  <si>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</si>
  <si>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</si>
  <si>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</si>
  <si>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</si>
  <si>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</si>
  <si>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</si>
  <si>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</si>
  <si>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</si>
  <si>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</si>
  <si>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</si>
  <si>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</si>
  <si>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</si>
  <si>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</si>
  <si>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</si>
  <si>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</si>
  <si>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</si>
  <si>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</si>
  <si>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</si>
  <si>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</si>
  <si>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</si>
  <si>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</si>
  <si>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</si>
  <si>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</si>
  <si>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</si>
  <si>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</si>
  <si>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</si>
  <si>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</si>
  <si>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</si>
  <si>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</si>
  <si>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</si>
  <si>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</si>
  <si>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</si>
  <si>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</si>
  <si>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</si>
  <si>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</si>
  <si>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</si>
  <si>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</si>
  <si>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</si>
  <si>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</si>
  <si>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</si>
  <si>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</si>
  <si>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</si>
  <si>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</si>
  <si>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</si>
  <si>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</si>
  <si>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</si>
  <si>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</si>
  <si>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</si>
  <si>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</si>
  <si>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</si>
  <si>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</si>
  <si>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</si>
  <si>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</si>
  <si>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</si>
  <si>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</si>
  <si>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</si>
  <si>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</si>
  <si>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</si>
  <si>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</si>
  <si>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</si>
  <si>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</si>
  <si>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</si>
  <si>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</si>
  <si>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</si>
  <si>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</si>
  <si>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</si>
  <si>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</si>
  <si>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</si>
  <si>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</si>
  <si>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</si>
  <si>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</si>
  <si>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</si>
  <si>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</si>
  <si>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</si>
  <si>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</si>
  <si>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</si>
  <si>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</si>
  <si>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</si>
  <si>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</si>
  <si>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</si>
  <si>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</si>
  <si>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</si>
  <si>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</si>
  <si>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</si>
  <si>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</si>
  <si>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</si>
  <si>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</si>
  <si>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</si>
  <si>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</si>
  <si>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</si>
  <si>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</si>
  <si>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</si>
  <si>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</si>
  <si>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</si>
  <si>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</si>
  <si>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</si>
  <si>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</si>
  <si>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</si>
  <si>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</si>
  <si>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</si>
  <si>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</si>
  <si>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</si>
  <si>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</si>
  <si>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</si>
  <si>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</si>
  <si>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</si>
  <si>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</si>
  <si>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</si>
  <si>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</si>
  <si>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</si>
  <si>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</si>
  <si>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</si>
  <si>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</si>
  <si>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</si>
  <si>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</si>
  <si>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</si>
  <si>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</si>
  <si>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</si>
  <si>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</si>
  <si>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</si>
  <si>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</si>
  <si>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</si>
  <si>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</si>
  <si>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</si>
  <si>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</si>
  <si>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</si>
  <si>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</si>
  <si>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</si>
  <si>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</si>
  <si>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</si>
  <si>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</si>
  <si>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</si>
  <si>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</si>
  <si>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</si>
  <si>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</si>
  <si>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</si>
  <si>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</si>
  <si>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</si>
  <si>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</si>
  <si>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</si>
  <si>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</si>
  <si>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</si>
  <si>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</si>
  <si>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</si>
  <si>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</si>
  <si>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</si>
  <si>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</si>
  <si>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</si>
  <si>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</si>
  <si>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</si>
  <si>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</si>
  <si>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</si>
  <si>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</si>
  <si>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</si>
  <si>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</si>
  <si>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</si>
  <si>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</si>
  <si>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</si>
  <si>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</si>
  <si>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</si>
  <si>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</si>
  <si>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</si>
  <si>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</si>
  <si>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</si>
  <si>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</si>
  <si>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</si>
  <si>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</si>
  <si>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</si>
  <si>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</si>
  <si>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</si>
  <si>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</si>
  <si>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</si>
  <si>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</si>
  <si>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</si>
  <si>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</si>
  <si>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</si>
  <si>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</si>
  <si>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</si>
  <si>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</si>
  <si>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</si>
  <si>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</si>
  <si>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</si>
  <si>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</si>
  <si>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</si>
  <si>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</si>
  <si>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</si>
  <si>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</si>
  <si>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</si>
  <si>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</si>
  <si>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</si>
  <si>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</si>
  <si>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</si>
  <si>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</si>
  <si>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</si>
  <si>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</si>
  <si>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</si>
  <si>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</si>
  <si>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</si>
  <si>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</si>
  <si>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</si>
  <si>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</si>
  <si>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</si>
  <si>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</si>
  <si>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</si>
  <si>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</si>
  <si>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</si>
  <si>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</si>
  <si>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</si>
  <si>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</si>
  <si>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</si>
  <si>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</si>
  <si>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</si>
  <si>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</si>
  <si>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</si>
  <si>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</si>
  <si>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</si>
  <si>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</si>
  <si>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</si>
  <si>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</si>
  <si>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</si>
  <si>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</si>
  <si>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</si>
  <si>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</si>
  <si>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</si>
  <si>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</si>
  <si>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</si>
  <si>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</si>
  <si>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</si>
  <si>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</si>
  <si>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</si>
  <si>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</si>
  <si>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</si>
  <si>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</si>
  <si>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</si>
  <si>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</si>
  <si>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</si>
  <si>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</si>
  <si>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</si>
  <si>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</si>
  <si>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</si>
  <si>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</si>
  <si>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</si>
  <si>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</si>
  <si>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</si>
  <si>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</si>
  <si>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</si>
  <si>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</si>
  <si>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</si>
  <si>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</si>
  <si>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</si>
  <si>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</si>
  <si>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</si>
  <si>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</si>
  <si>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</si>
  <si>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</si>
  <si>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</si>
  <si>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</si>
  <si>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</si>
  <si>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</si>
  <si>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</si>
  <si>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</si>
  <si>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</si>
  <si>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</si>
  <si>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</si>
  <si>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</si>
  <si>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</si>
  <si>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</si>
  <si>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</si>
  <si>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</si>
  <si>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</si>
  <si>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</si>
  <si>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</si>
  <si>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</si>
  <si>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</si>
  <si>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</si>
  <si>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</si>
  <si>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</si>
  <si>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</si>
  <si>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</si>
  <si>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</si>
  <si>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</si>
  <si>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</si>
  <si>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</si>
  <si>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</si>
  <si>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</si>
  <si>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</si>
  <si>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</si>
  <si>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</si>
  <si>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</si>
  <si>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</si>
  <si>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</si>
  <si>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</si>
  <si>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</si>
  <si>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</si>
  <si>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</si>
  <si>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</si>
  <si>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</si>
  <si>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</si>
  <si>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</si>
  <si>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</si>
  <si>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</si>
  <si>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</si>
  <si>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</si>
  <si>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</si>
  <si>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</si>
  <si>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</si>
  <si>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</si>
  <si>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</si>
  <si>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</si>
  <si>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</si>
  <si>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</si>
  <si>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</si>
  <si>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</si>
  <si>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</si>
  <si>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</si>
  <si>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</si>
  <si>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</si>
  <si>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</si>
  <si>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</si>
  <si>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</si>
  <si>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</si>
  <si>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</si>
  <si>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</si>
  <si>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</si>
  <si>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</si>
  <si>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</si>
  <si>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</si>
  <si>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</si>
  <si>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</si>
  <si>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</si>
  <si>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</si>
  <si>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</si>
  <si>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</si>
  <si>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</si>
  <si>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</si>
  <si>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</si>
  <si>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</si>
  <si>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</si>
  <si>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</si>
  <si>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</si>
  <si>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</si>
  <si>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</si>
  <si>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</si>
  <si>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</si>
  <si>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</si>
  <si>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</si>
  <si>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</si>
  <si>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</si>
  <si>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</si>
  <si>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</si>
  <si>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</si>
  <si>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</si>
  <si>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</si>
  <si>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</si>
  <si>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</si>
  <si>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</si>
  <si>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</si>
  <si>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</si>
  <si>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</si>
  <si>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</si>
  <si>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</si>
  <si>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</si>
  <si>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</si>
  <si>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</si>
  <si>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</si>
  <si>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</si>
  <si>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</si>
  <si>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</si>
  <si>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</si>
  <si>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</si>
  <si>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</si>
  <si>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</si>
  <si>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</si>
  <si>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</si>
  <si>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</si>
  <si>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</si>
  <si>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</si>
  <si>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</si>
  <si>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</si>
  <si>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</si>
  <si>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</si>
  <si>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</si>
  <si>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</si>
  <si>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</si>
  <si>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</si>
  <si>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</si>
  <si>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</si>
  <si>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</si>
  <si>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</si>
  <si>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</si>
  <si>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</si>
  <si>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</si>
  <si>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</si>
  <si>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</si>
  <si>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</si>
  <si>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</si>
  <si>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</si>
  <si>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</si>
  <si>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</si>
  <si>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</si>
  <si>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</si>
  <si>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</si>
  <si>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</si>
  <si>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</si>
  <si>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</si>
  <si>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</si>
  <si>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</si>
  <si>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</si>
  <si>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</si>
  <si>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</si>
  <si>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</si>
  <si>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</si>
  <si>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</si>
  <si>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</si>
  <si>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</si>
  <si>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</si>
  <si>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</si>
  <si>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</si>
  <si>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</si>
  <si>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</si>
  <si>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</si>
  <si>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</si>
  <si>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</si>
  <si>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</si>
  <si>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</si>
  <si>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</si>
  <si>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</si>
  <si>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</si>
  <si>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</si>
  <si>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</si>
  <si>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</si>
  <si>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</si>
  <si>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</si>
  <si>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</si>
  <si>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</si>
  <si>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</si>
  <si>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</si>
  <si>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</si>
  <si>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</si>
  <si>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</si>
  <si>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</si>
  <si>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</si>
  <si>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</si>
  <si>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</si>
  <si>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</si>
  <si>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</si>
  <si>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</si>
  <si>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</si>
  <si>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</si>
  <si>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</si>
  <si>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</si>
  <si>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</si>
  <si>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</si>
  <si>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</si>
  <si>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</si>
  <si>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</si>
  <si>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</si>
  <si>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</si>
  <si>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</si>
  <si>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</si>
  <si>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</si>
  <si>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</si>
  <si>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</si>
  <si>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</si>
  <si>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</si>
  <si>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</si>
  <si>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</si>
  <si>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</si>
  <si>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</si>
  <si>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</si>
  <si>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</si>
  <si>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</si>
  <si>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</si>
  <si>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</si>
  <si>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</si>
  <si>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</si>
  <si>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</si>
  <si>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</si>
  <si>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</si>
  <si>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</si>
  <si>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</si>
  <si>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</si>
  <si>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</si>
  <si>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</si>
  <si>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</si>
  <si>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</si>
  <si>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</si>
  <si>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</si>
  <si>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</si>
  <si>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</si>
  <si>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</si>
  <si>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</si>
  <si>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</si>
  <si>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</si>
  <si>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</si>
  <si>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</si>
  <si>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</si>
  <si>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</si>
  <si>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</si>
  <si>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</si>
  <si>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</si>
  <si>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</si>
  <si>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</si>
  <si>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</si>
  <si>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</si>
  <si>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</si>
  <si>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</si>
  <si>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</si>
  <si>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</si>
  <si>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</si>
  <si>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</si>
  <si>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</si>
  <si>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</si>
  <si>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</si>
  <si>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</si>
  <si>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</si>
  <si>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</si>
  <si>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</si>
  <si>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</si>
  <si>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</si>
  <si>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</si>
  <si>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</si>
  <si>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</si>
  <si>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</si>
  <si>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</si>
  <si>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</si>
  <si>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</si>
  <si>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</si>
  <si>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</si>
  <si>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</si>
  <si>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</si>
  <si>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</si>
  <si>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</si>
  <si>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</si>
  <si>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</si>
  <si>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</si>
  <si>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</si>
  <si>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</si>
  <si>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</si>
  <si>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</si>
  <si>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</si>
  <si>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</si>
  <si>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</si>
  <si>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</si>
  <si>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</si>
  <si>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</si>
  <si>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</si>
  <si>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</si>
  <si>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</si>
  <si>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</si>
  <si>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</si>
  <si>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</si>
  <si>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</si>
  <si>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</si>
  <si>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</si>
  <si>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</si>
  <si>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</si>
  <si>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</si>
  <si>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</si>
  <si>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</si>
  <si>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</si>
  <si>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</si>
  <si>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</si>
  <si>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</si>
  <si>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</si>
  <si>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</si>
  <si>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</si>
  <si>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</si>
  <si>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</si>
  <si>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</si>
  <si>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</si>
  <si>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</si>
  <si>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</si>
  <si>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</si>
  <si>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</si>
  <si>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</si>
  <si>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</si>
  <si>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</si>
  <si>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</si>
  <si>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</si>
  <si>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</si>
  <si>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</si>
  <si>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</si>
  <si>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</si>
  <si>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</si>
  <si>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</si>
  <si>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</si>
  <si>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</si>
  <si>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</si>
  <si>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</si>
  <si>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</si>
  <si>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</si>
  <si>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</si>
  <si>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</si>
  <si>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</si>
  <si>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</si>
  <si>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</si>
  <si>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</si>
  <si>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</si>
  <si>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</si>
  <si>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</si>
  <si>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</si>
  <si>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</si>
  <si>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</si>
  <si>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</si>
  <si>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</si>
  <si>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</si>
  <si>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</si>
  <si>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</si>
  <si>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</si>
  <si>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</si>
  <si>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</si>
  <si>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</si>
  <si>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</si>
  <si>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</si>
  <si>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</si>
  <si>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</si>
  <si>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</si>
  <si>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</si>
  <si>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</si>
  <si>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</si>
  <si>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</si>
  <si>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</si>
  <si>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</si>
  <si>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</si>
  <si>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</si>
  <si>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</si>
  <si>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</si>
  <si>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</si>
  <si>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</si>
  <si>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</si>
  <si>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</si>
  <si>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</si>
  <si>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</si>
  <si>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</si>
  <si>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</si>
  <si>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</si>
  <si>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</si>
  <si>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</si>
  <si>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</si>
  <si>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</si>
  <si>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</si>
  <si>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</si>
  <si>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</si>
  <si>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</si>
  <si>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</si>
  <si>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</si>
  <si>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</si>
  <si>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</si>
  <si>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</si>
  <si>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</si>
  <si>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</si>
  <si>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</si>
  <si>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</si>
  <si>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</si>
  <si>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</si>
  <si>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</si>
  <si>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</si>
  <si>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</si>
  <si>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</si>
  <si>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</si>
  <si>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</si>
  <si>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</si>
  <si>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</si>
  <si>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</si>
  <si>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</si>
  <si>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</si>
  <si>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</si>
  <si>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</si>
  <si>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</si>
  <si>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</si>
  <si>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</si>
  <si>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</si>
  <si>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</si>
  <si>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</si>
  <si>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</si>
  <si>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</si>
  <si>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</si>
  <si>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</si>
  <si>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</si>
  <si>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</si>
  <si>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</si>
  <si>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</si>
  <si>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</si>
  <si>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</si>
  <si>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</si>
  <si>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</si>
  <si>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</si>
  <si>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</si>
  <si>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</si>
  <si>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</si>
  <si>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</si>
  <si>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</si>
  <si>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</si>
  <si>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</si>
  <si>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</si>
  <si>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</si>
  <si>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</si>
  <si>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</si>
  <si>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</si>
  <si>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</si>
  <si>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</si>
  <si>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</si>
  <si>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</si>
  <si>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</si>
  <si>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</si>
  <si>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</si>
  <si>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</si>
  <si>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</si>
  <si>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</si>
  <si>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</si>
  <si>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</si>
  <si>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</si>
  <si>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</si>
  <si>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</si>
  <si>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</si>
  <si>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</si>
  <si>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</si>
  <si>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</si>
  <si>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</si>
  <si>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</si>
  <si>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</si>
  <si>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</si>
  <si>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</si>
  <si>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</si>
  <si>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</si>
  <si>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</si>
  <si>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</si>
  <si>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</si>
  <si>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</si>
  <si>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</si>
  <si>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</si>
  <si>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</si>
  <si>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</si>
  <si>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</si>
  <si>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</si>
  <si>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</si>
  <si>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</si>
  <si>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</si>
  <si>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</si>
  <si>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</si>
  <si>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</si>
  <si>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</si>
  <si>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</si>
  <si>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</si>
  <si>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</si>
  <si>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</si>
  <si>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</si>
  <si>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</si>
  <si>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</si>
  <si>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</si>
  <si>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</si>
  <si>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</si>
  <si>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</si>
  <si>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</si>
  <si>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</si>
  <si>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</si>
  <si>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</si>
  <si>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</si>
  <si>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</si>
  <si>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</si>
  <si>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</si>
  <si>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</si>
  <si>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</si>
  <si>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</si>
  <si>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</si>
  <si>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</si>
  <si>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</si>
  <si>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</si>
  <si>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</si>
  <si>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</si>
  <si>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</si>
  <si>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</si>
  <si>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</si>
  <si>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</si>
  <si>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</si>
  <si>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</si>
  <si>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</si>
  <si>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</si>
  <si>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</si>
  <si>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</si>
  <si>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</si>
  <si>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</si>
  <si>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</si>
  <si>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</si>
  <si>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</si>
  <si>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</si>
  <si>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</si>
  <si>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</si>
  <si>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</si>
  <si>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</si>
  <si>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</si>
  <si>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</si>
  <si>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</si>
  <si>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</si>
  <si>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</si>
  <si>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</si>
  <si>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</si>
  <si>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</si>
  <si>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</si>
  <si>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</si>
  <si>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</si>
  <si>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</si>
  <si>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</si>
  <si>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</si>
  <si>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</si>
  <si>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</si>
  <si>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</si>
  <si>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</si>
  <si>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</si>
  <si>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</si>
  <si>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</si>
  <si>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</si>
  <si>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</si>
  <si>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</si>
  <si>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</si>
  <si>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</si>
  <si>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</si>
  <si>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</si>
  <si>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</si>
  <si>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</si>
  <si>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</si>
  <si>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</si>
  <si>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</si>
  <si>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</si>
  <si>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</si>
  <si>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</si>
  <si>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</si>
  <si>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</si>
  <si>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</si>
  <si>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</si>
  <si>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</si>
  <si>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</si>
  <si>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</si>
  <si>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</si>
  <si>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</si>
  <si>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</si>
  <si>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</si>
  <si>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</si>
  <si>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</si>
  <si>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</si>
  <si>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</si>
  <si>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</si>
  <si>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</si>
  <si>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</si>
  <si>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</si>
  <si>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</si>
  <si>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</si>
  <si>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</si>
  <si>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</si>
  <si>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</si>
  <si>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</si>
  <si>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</si>
  <si>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</si>
  <si>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</si>
  <si>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</si>
  <si>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</si>
  <si>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</si>
  <si>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</si>
  <si>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</si>
  <si>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</si>
  <si>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</si>
  <si>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</si>
  <si>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</si>
  <si>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</si>
  <si>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</si>
  <si>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</si>
  <si>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</si>
  <si>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</si>
  <si>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</si>
  <si>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</si>
  <si>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</si>
  <si>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</si>
  <si>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</si>
  <si>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</si>
  <si>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</si>
  <si>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</si>
  <si>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</si>
  <si>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</si>
  <si>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</si>
  <si>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</si>
  <si>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</si>
  <si>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</si>
  <si>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</si>
  <si>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</si>
  <si>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</si>
  <si>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</si>
  <si>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</si>
  <si>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</si>
  <si>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</si>
  <si>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</si>
  <si>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</si>
  <si>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</si>
  <si>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</si>
  <si>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</si>
  <si>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</si>
  <si>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</si>
  <si>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</si>
  <si>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</si>
  <si>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</si>
  <si>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</si>
  <si>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</si>
  <si>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</si>
  <si>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</si>
  <si>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</si>
  <si>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</si>
  <si>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</si>
  <si>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</si>
  <si>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</si>
  <si>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</si>
  <si>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</si>
  <si>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</si>
  <si>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</si>
  <si>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</si>
  <si>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</si>
  <si>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</si>
  <si>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</si>
  <si>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</si>
  <si>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</si>
  <si>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</si>
  <si>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</si>
  <si>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</si>
  <si>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</si>
  <si>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</si>
  <si>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</si>
  <si>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</si>
  <si>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</si>
  <si>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</si>
  <si>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</si>
  <si>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</si>
  <si>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</si>
  <si>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</si>
  <si>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</si>
  <si>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</si>
  <si>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</si>
  <si>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</si>
  <si>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</si>
  <si>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</si>
  <si>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</si>
  <si>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</si>
  <si>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</si>
  <si>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</si>
  <si>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</si>
  <si>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</si>
  <si>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</si>
  <si>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</si>
  <si>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</si>
  <si>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</si>
  <si>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</si>
  <si>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</si>
  <si>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</si>
  <si>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</si>
  <si>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</si>
  <si>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</si>
  <si>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</si>
  <si>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</si>
  <si>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</si>
  <si>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</si>
  <si>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</si>
  <si>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</si>
  <si>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</si>
  <si>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</si>
  <si>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</si>
  <si>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</si>
  <si>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</si>
  <si>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</si>
  <si>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</si>
  <si>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</si>
  <si>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</si>
  <si>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</si>
  <si>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</si>
  <si>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</si>
  <si>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</si>
  <si>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</si>
  <si>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</si>
  <si>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</si>
  <si>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</si>
  <si>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</si>
  <si>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</si>
  <si>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</si>
  <si>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</si>
  <si>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</si>
  <si>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</si>
  <si>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</si>
  <si>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</si>
  <si>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</si>
  <si>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</si>
  <si>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</si>
  <si>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</si>
  <si>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</si>
  <si>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</si>
  <si>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</si>
  <si>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</si>
  <si>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</si>
  <si>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</si>
  <si>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</si>
  <si>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</si>
  <si>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</si>
  <si>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</si>
  <si>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</si>
  <si>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</si>
  <si>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</si>
  <si>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</si>
  <si>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</si>
  <si>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</si>
  <si>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</si>
  <si>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</si>
  <si>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</si>
  <si>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</si>
  <si>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</si>
  <si>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</si>
  <si>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</si>
  <si>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</si>
  <si>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</si>
  <si>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</si>
  <si>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</si>
  <si>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</si>
  <si>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</si>
  <si>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</si>
  <si>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</si>
  <si>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</si>
  <si>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</si>
  <si>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</si>
  <si>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</si>
  <si>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</si>
  <si>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</si>
  <si>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</si>
  <si>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</si>
  <si>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</si>
  <si>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</si>
  <si>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</si>
  <si>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</si>
  <si>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</si>
  <si>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</si>
  <si>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</si>
  <si>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</si>
  <si>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</si>
  <si>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</si>
  <si>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</si>
  <si>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</si>
  <si>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</si>
  <si>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</si>
  <si>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</si>
  <si>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</si>
  <si>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</si>
  <si>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</si>
  <si>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</si>
  <si>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</si>
  <si>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</si>
  <si>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</si>
  <si>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</si>
  <si>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</si>
  <si>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</si>
  <si>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</si>
  <si>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</si>
  <si>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</si>
  <si>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</si>
  <si>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</si>
  <si>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</si>
  <si>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</si>
  <si>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</si>
  <si>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</si>
  <si>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</si>
  <si>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</si>
  <si>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</si>
  <si>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</si>
  <si>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</si>
  <si>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</si>
  <si>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</si>
  <si>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</si>
  <si>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</si>
  <si>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</si>
  <si>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</si>
  <si>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</si>
  <si>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</si>
  <si>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</si>
  <si>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</si>
  <si>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</si>
  <si>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</si>
  <si>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</si>
  <si>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</si>
  <si>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</si>
  <si>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</si>
  <si>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</si>
  <si>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</si>
  <si>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</si>
  <si>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</si>
  <si>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</si>
  <si>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</si>
  <si>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</si>
  <si>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</si>
  <si>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</si>
  <si>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</si>
  <si>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</si>
  <si>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</si>
  <si>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</si>
  <si>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</si>
  <si>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</si>
  <si>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</si>
  <si>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</si>
  <si>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</si>
  <si>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</si>
  <si>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</si>
  <si>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</si>
  <si>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</si>
  <si>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</si>
  <si>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</si>
  <si>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</si>
  <si>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</si>
  <si>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</si>
  <si>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</si>
  <si>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</si>
  <si>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</si>
  <si>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</si>
  <si>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</si>
  <si>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</si>
  <si>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</si>
  <si>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</si>
  <si>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</si>
  <si>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</si>
  <si>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</si>
  <si>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</si>
  <si>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</si>
  <si>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</si>
  <si>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</si>
  <si>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</si>
  <si>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</si>
  <si>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</si>
  <si>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</si>
  <si>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</si>
  <si>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</si>
  <si>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</si>
  <si>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</si>
  <si>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</si>
  <si>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</si>
  <si>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</si>
  <si>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</si>
  <si>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</si>
  <si>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</si>
  <si>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</si>
  <si>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</si>
  <si>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</si>
  <si>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</si>
  <si>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</si>
  <si>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</si>
  <si>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</si>
  <si>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</si>
  <si>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</si>
  <si>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</si>
  <si>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</si>
  <si>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</si>
  <si>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</si>
  <si>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</si>
  <si>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</si>
  <si>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</si>
  <si>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</si>
  <si>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</si>
  <si>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</si>
  <si>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</si>
  <si>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</si>
  <si>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</si>
  <si>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</si>
  <si>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</si>
  <si>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</si>
  <si>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</si>
  <si>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</si>
  <si>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</si>
  <si>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</si>
  <si>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</si>
  <si>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</si>
  <si>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</si>
  <si>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</si>
  <si>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</si>
  <si>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</si>
  <si>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</si>
  <si>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</si>
  <si>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</si>
  <si>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</si>
  <si>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</si>
  <si>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</si>
  <si>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</si>
  <si>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</si>
  <si>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</si>
  <si>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</si>
  <si>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</si>
  <si>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</si>
  <si>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</si>
  <si>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</si>
  <si>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</si>
  <si>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</si>
  <si>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</si>
  <si>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</si>
  <si>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</si>
  <si>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</si>
  <si>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</si>
  <si>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</si>
  <si>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</si>
  <si>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</si>
  <si>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</si>
  <si>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</si>
  <si>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</si>
  <si>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</si>
  <si>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</si>
  <si>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</si>
  <si>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</si>
  <si>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</si>
  <si>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</si>
  <si>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</si>
  <si>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</si>
  <si>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</si>
  <si>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</si>
  <si>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</si>
  <si>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</si>
  <si>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</si>
  <si>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</si>
  <si>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</si>
  <si>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</si>
  <si>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</si>
  <si>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</si>
  <si>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</si>
  <si>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</si>
  <si>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</si>
  <si>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</si>
  <si>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</si>
  <si>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</si>
  <si>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</si>
  <si>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</si>
  <si>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</si>
  <si>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</si>
  <si>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</si>
  <si>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</si>
  <si>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</si>
  <si>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</si>
  <si>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</si>
  <si>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</si>
  <si>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</si>
  <si>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</si>
  <si>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</si>
  <si>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</si>
  <si>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</si>
  <si>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</si>
  <si>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</si>
  <si>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</si>
  <si>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</si>
  <si>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</si>
  <si>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</si>
  <si>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</si>
  <si>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</si>
  <si>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</si>
  <si>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</si>
  <si>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</si>
  <si>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</si>
  <si>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</si>
  <si>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</si>
  <si>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</si>
  <si>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</si>
  <si>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</si>
  <si>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</si>
  <si>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</si>
  <si>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</si>
  <si>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</si>
  <si>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</si>
  <si>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</si>
  <si>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</si>
  <si>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</si>
  <si>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</si>
  <si>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</si>
  <si>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</si>
  <si>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</si>
  <si>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</si>
  <si>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</si>
  <si>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</si>
  <si>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</si>
  <si>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</si>
  <si>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</si>
  <si>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</si>
  <si>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</si>
  <si>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</si>
  <si>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</si>
  <si>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</si>
  <si>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</si>
  <si>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</si>
  <si>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</si>
  <si>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</si>
  <si>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</si>
  <si>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</si>
  <si>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</si>
  <si>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</si>
  <si>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</si>
  <si>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</si>
  <si>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</si>
  <si>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</si>
  <si>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</si>
  <si>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</si>
  <si>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</si>
  <si>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</si>
  <si>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</si>
  <si>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</si>
  <si>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</si>
  <si>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</si>
  <si>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</si>
  <si>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</si>
  <si>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</si>
  <si>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</si>
  <si>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</si>
  <si>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</si>
  <si>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</si>
  <si>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</si>
  <si>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</si>
  <si>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</si>
  <si>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</si>
  <si>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</si>
  <si>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</si>
  <si>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</si>
  <si>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</si>
  <si>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</si>
  <si>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</si>
  <si>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</si>
  <si>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</si>
  <si>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</si>
  <si>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</si>
  <si>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</si>
  <si>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</si>
  <si>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</si>
  <si>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</si>
  <si>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</si>
  <si>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</si>
  <si>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</si>
  <si>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</si>
  <si>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</si>
  <si>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</si>
  <si>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</si>
  <si>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</si>
  <si>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</si>
  <si>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</si>
  <si>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</si>
  <si>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</si>
  <si>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</si>
  <si>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</si>
  <si>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</si>
  <si>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</si>
  <si>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</si>
  <si>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</si>
  <si>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</si>
  <si>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</si>
  <si>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</si>
  <si>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</si>
  <si>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</si>
  <si>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</si>
  <si>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</si>
  <si>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</si>
  <si>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</si>
  <si>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</si>
  <si>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</si>
  <si>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</si>
  <si>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</si>
  <si>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</si>
  <si>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</si>
  <si>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</si>
  <si>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</si>
  <si>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</si>
  <si>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</si>
  <si>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</si>
  <si>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</si>
  <si>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</si>
  <si>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</si>
  <si>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</si>
  <si>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</si>
  <si>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</si>
  <si>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</si>
  <si>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</si>
  <si>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</si>
  <si>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</si>
  <si>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</si>
  <si>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</si>
  <si>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</si>
  <si>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</si>
  <si>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</si>
  <si>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</si>
  <si>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</si>
  <si>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</si>
  <si>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</si>
  <si>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</si>
  <si>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</si>
  <si>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</si>
  <si>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</si>
  <si>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</si>
  <si>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</si>
  <si>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</si>
  <si>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</si>
  <si>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</si>
  <si>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</si>
  <si>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</si>
  <si>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</si>
  <si>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</si>
  <si>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</si>
  <si>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</si>
  <si>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</si>
  <si>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</si>
  <si>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</si>
  <si>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</si>
  <si>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</si>
  <si>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</si>
  <si>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</si>
  <si>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</si>
  <si>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</si>
  <si>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</si>
  <si>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</si>
  <si>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</si>
  <si>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</si>
  <si>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</si>
  <si>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</si>
  <si>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</si>
  <si>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</si>
  <si>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</si>
  <si>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</si>
  <si>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</si>
  <si>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</si>
  <si>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</si>
  <si>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</si>
  <si>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</si>
  <si>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</si>
  <si>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</si>
  <si>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</si>
  <si>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</si>
  <si>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</si>
  <si>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</si>
  <si>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</si>
  <si>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</si>
  <si>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</si>
  <si>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</si>
  <si>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</si>
  <si>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</si>
  <si>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</si>
  <si>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</si>
  <si>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</si>
  <si>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</si>
  <si>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</si>
  <si>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</si>
  <si>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</si>
  <si>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</si>
  <si>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</si>
  <si>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</si>
  <si>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</si>
  <si>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</si>
  <si>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</si>
  <si>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</si>
  <si>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</si>
  <si>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</si>
  <si>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</si>
  <si>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</si>
  <si>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</si>
  <si>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</si>
  <si>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</si>
  <si>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</si>
  <si>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</si>
  <si>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</si>
  <si>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</si>
  <si>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</si>
  <si>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</si>
  <si>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</si>
  <si>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</si>
  <si>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</si>
  <si>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</si>
  <si>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</si>
  <si>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</si>
  <si>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</si>
  <si>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</si>
  <si>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</si>
  <si>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</si>
  <si>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</si>
  <si>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</si>
  <si>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</si>
  <si>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</si>
  <si>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</si>
  <si>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</si>
  <si>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</si>
  <si>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</si>
  <si>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</si>
  <si>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</si>
  <si>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</si>
  <si>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</si>
  <si>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</si>
  <si>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</si>
  <si>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</si>
  <si>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</si>
  <si>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</si>
  <si>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</si>
  <si>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</si>
  <si>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</si>
  <si>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</si>
  <si>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</si>
  <si>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</si>
  <si>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</si>
  <si>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</si>
  <si>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</si>
  <si>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</si>
  <si>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</si>
  <si>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</si>
  <si>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</si>
  <si>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</si>
  <si>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</si>
  <si>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</si>
  <si>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</si>
  <si>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</si>
  <si>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</si>
  <si>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</si>
  <si>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</si>
  <si>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</si>
  <si>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</si>
  <si>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</si>
  <si>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</si>
  <si>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</si>
  <si>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</si>
  <si>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</si>
  <si>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</si>
  <si>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</si>
  <si>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</si>
  <si>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</si>
  <si>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</si>
  <si>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</si>
  <si>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</si>
  <si>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</si>
  <si>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</si>
  <si>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</si>
  <si>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</si>
  <si>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</si>
  <si>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</si>
  <si>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</si>
  <si>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</si>
  <si>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</si>
  <si>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</si>
  <si>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</si>
  <si>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</si>
  <si>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</si>
  <si>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</si>
  <si>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</si>
  <si>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</si>
  <si>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</si>
  <si>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</si>
  <si>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</si>
  <si>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</si>
  <si>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</si>
  <si>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</si>
  <si>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</si>
  <si>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</si>
  <si>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</si>
  <si>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</si>
  <si>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</si>
  <si>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</si>
  <si>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</si>
  <si>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</si>
  <si>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</si>
  <si>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</si>
  <si>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</si>
  <si>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</si>
  <si>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</si>
  <si>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</si>
  <si>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</si>
  <si>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</si>
  <si>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</si>
  <si>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</si>
  <si>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</si>
  <si>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</si>
  <si>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</si>
  <si>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</si>
  <si>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</si>
  <si>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</si>
  <si>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</si>
  <si>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</si>
  <si>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</si>
  <si>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</si>
  <si>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</si>
  <si>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</si>
  <si>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</si>
  <si>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</si>
  <si>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</si>
  <si>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</si>
  <si>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</si>
  <si>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</si>
  <si>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</si>
  <si>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</si>
  <si>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</si>
  <si>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</si>
  <si>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</si>
  <si>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</si>
  <si>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</si>
  <si>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</si>
  <si>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</si>
  <si>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</si>
  <si>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</si>
  <si>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</si>
  <si>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</si>
  <si>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</si>
  <si>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</si>
  <si>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</si>
  <si>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</si>
  <si>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</si>
  <si>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</si>
  <si>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</si>
  <si>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</si>
  <si>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</si>
  <si>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</si>
  <si>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</si>
  <si>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</si>
  <si>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</si>
  <si>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</si>
  <si>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</si>
  <si>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</si>
  <si>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</si>
  <si>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</si>
  <si>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</si>
  <si>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</si>
  <si>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</si>
  <si>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</si>
  <si>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</si>
  <si>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</si>
  <si>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</si>
  <si>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</si>
  <si>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</si>
  <si>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</si>
  <si>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</si>
  <si>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</si>
  <si>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</si>
  <si>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</si>
  <si>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</si>
  <si>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</si>
  <si>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</si>
  <si>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</si>
  <si>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</si>
  <si>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</si>
  <si>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</si>
  <si>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</si>
  <si>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</si>
  <si>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</si>
  <si>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</si>
  <si>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</si>
  <si>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</si>
  <si>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</si>
  <si>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</si>
  <si>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</si>
  <si>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</si>
  <si>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</si>
  <si>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</si>
  <si>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</si>
  <si>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</si>
  <si>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</si>
  <si>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</si>
  <si>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</si>
  <si>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</si>
  <si>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</si>
  <si>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</si>
  <si>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</si>
  <si>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</si>
  <si>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</si>
  <si>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</si>
  <si>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</si>
  <si>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</si>
  <si>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</si>
  <si>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</si>
  <si>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</si>
  <si>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</si>
  <si>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</si>
  <si>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</si>
  <si>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</si>
  <si>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</si>
  <si>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</si>
  <si>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</si>
  <si>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</si>
  <si>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</si>
  <si>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</si>
  <si>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</si>
  <si>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</si>
  <si>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</si>
  <si>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</si>
  <si>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</si>
  <si>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</si>
  <si>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</si>
  <si>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</si>
  <si>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</si>
  <si>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</si>
  <si>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</si>
  <si>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</si>
  <si>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</si>
  <si>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</si>
  <si>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</si>
  <si>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</si>
  <si>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</si>
  <si>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</si>
  <si>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</si>
  <si>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</si>
  <si>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</si>
  <si>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</si>
  <si>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</si>
  <si>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</si>
  <si>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</si>
  <si>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</si>
  <si>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</si>
  <si>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</si>
  <si>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</si>
  <si>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</si>
  <si>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</si>
  <si>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</si>
  <si>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</si>
  <si>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</si>
  <si>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</si>
  <si>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</si>
  <si>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</si>
  <si>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</si>
  <si>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</si>
  <si>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</si>
  <si>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</si>
  <si>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</si>
  <si>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</si>
  <si>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</si>
  <si>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</si>
  <si>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</si>
  <si>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</si>
  <si>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</si>
  <si>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</si>
  <si>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</si>
  <si>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</si>
  <si>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</si>
  <si>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</si>
  <si>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</si>
  <si>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</si>
  <si>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</si>
  <si>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</si>
  <si>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</si>
  <si>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</si>
  <si>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</si>
  <si>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</si>
  <si>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</si>
  <si>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</si>
  <si>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</si>
  <si>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</si>
  <si>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</si>
  <si>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</si>
  <si>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</si>
  <si>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</si>
  <si>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</si>
  <si>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</si>
  <si>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</si>
  <si>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</si>
  <si>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</si>
  <si>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</si>
  <si>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</si>
  <si>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</si>
  <si>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</si>
  <si>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</si>
  <si>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</si>
  <si>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</si>
  <si>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</si>
  <si>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</si>
  <si>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</si>
  <si>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</si>
  <si>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</si>
  <si>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</si>
  <si>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</si>
  <si>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</si>
  <si>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</si>
  <si>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</si>
  <si>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</si>
  <si>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</si>
  <si>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</si>
  <si>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</si>
  <si>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</si>
  <si>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</si>
  <si>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</si>
  <si>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</si>
  <si>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</si>
  <si>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</si>
  <si>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</si>
  <si>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</si>
  <si>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</si>
  <si>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</si>
  <si>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</si>
  <si>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</si>
  <si>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</si>
  <si>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</si>
  <si>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</si>
  <si>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</si>
  <si>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</si>
  <si>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</si>
  <si>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</si>
  <si>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</si>
  <si>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</si>
  <si>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</si>
  <si>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</si>
  <si>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</si>
  <si>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</si>
  <si>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</si>
  <si>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</si>
  <si>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</si>
  <si>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</si>
  <si>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</si>
  <si>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</si>
  <si>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</si>
  <si>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</si>
  <si>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</si>
  <si>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</si>
  <si>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</si>
  <si>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</si>
  <si>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</si>
  <si>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</si>
  <si>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</si>
  <si>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</si>
  <si>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</si>
  <si>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</si>
  <si>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</si>
  <si>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</si>
  <si>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</si>
  <si>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</si>
  <si>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</si>
  <si>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</si>
  <si>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</si>
  <si>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</si>
  <si>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</si>
  <si>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</si>
  <si>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</si>
  <si>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</si>
  <si>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</si>
  <si>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</si>
  <si>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</si>
  <si>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</si>
  <si>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</si>
  <si>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</si>
  <si>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</si>
  <si>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</si>
  <si>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</si>
  <si>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</si>
  <si>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</si>
  <si>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</si>
  <si>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</si>
  <si>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</si>
  <si>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</si>
  <si>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</si>
  <si>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</si>
  <si>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</si>
  <si>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</si>
  <si>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</si>
  <si>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</si>
  <si>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</si>
  <si>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</si>
  <si>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</si>
  <si>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</si>
  <si>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</si>
  <si>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</si>
  <si>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</si>
  <si>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</si>
  <si>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</si>
  <si>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</si>
  <si>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</si>
  <si>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</si>
  <si>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</si>
  <si>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</si>
  <si>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</si>
  <si>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</si>
  <si>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</si>
  <si>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</si>
  <si>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</si>
  <si>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</si>
  <si>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</si>
  <si>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</si>
  <si>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</si>
  <si>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</si>
  <si>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</si>
  <si>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</si>
  <si>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</si>
  <si>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</si>
  <si>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</si>
  <si>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</si>
  <si>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</si>
  <si>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</si>
  <si>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</si>
  <si>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</si>
  <si>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</si>
  <si>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</si>
  <si>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</si>
  <si>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</si>
  <si>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</si>
  <si>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</si>
  <si>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</si>
  <si>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</si>
  <si>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</si>
  <si>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</si>
  <si>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</si>
  <si>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</si>
  <si>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</si>
  <si>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</si>
  <si>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</si>
  <si>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</si>
  <si>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</si>
  <si>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</si>
  <si>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</si>
  <si>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</si>
  <si>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</si>
  <si>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</si>
  <si>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</si>
  <si>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</si>
  <si>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</si>
  <si>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</si>
  <si>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</si>
  <si>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</si>
  <si>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</si>
  <si>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</si>
  <si>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</si>
  <si>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</si>
  <si>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</si>
  <si>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</si>
  <si>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</si>
  <si>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</si>
  <si>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</si>
  <si>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</si>
  <si>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</si>
  <si>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</si>
  <si>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</si>
  <si>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</si>
  <si>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</si>
  <si>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</si>
  <si>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</si>
  <si>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</si>
  <si>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</si>
  <si>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</si>
  <si>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</si>
  <si>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</si>
  <si>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</si>
  <si>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</si>
  <si>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</si>
  <si>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</si>
  <si>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</si>
  <si>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</si>
  <si>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</si>
  <si>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</si>
  <si>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</si>
  <si>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</si>
  <si>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</si>
  <si>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</si>
  <si>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</si>
  <si>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</si>
  <si>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</si>
  <si>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</si>
  <si>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</si>
  <si>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</si>
  <si>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</si>
  <si>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</si>
  <si>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</si>
  <si>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</si>
  <si>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</si>
  <si>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</si>
  <si>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</si>
  <si>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</si>
  <si>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</si>
  <si>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</si>
  <si>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</si>
  <si>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</si>
  <si>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</si>
  <si>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</si>
  <si>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</si>
  <si>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</si>
  <si>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</si>
  <si>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</si>
  <si>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</si>
  <si>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</si>
  <si>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</si>
  <si>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</si>
  <si>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</si>
  <si>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</si>
  <si>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</si>
  <si>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</si>
  <si>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</si>
  <si>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</si>
  <si>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</si>
  <si>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</si>
  <si>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</si>
  <si>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</si>
  <si>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</si>
  <si>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</si>
  <si>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</si>
  <si>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</si>
  <si>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</si>
  <si>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</si>
  <si>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</si>
  <si>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</si>
  <si>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</si>
  <si>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</si>
  <si>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</si>
  <si>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</si>
  <si>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</si>
  <si>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</si>
  <si>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</si>
  <si>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</si>
  <si>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</si>
  <si>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</si>
  <si>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</si>
  <si>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</si>
  <si>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</si>
  <si>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</si>
  <si>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</si>
  <si>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</si>
  <si>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</si>
  <si>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</si>
  <si>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</si>
  <si>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</si>
  <si>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</si>
  <si>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</si>
  <si>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</si>
  <si>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</si>
  <si>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</si>
  <si>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</si>
  <si>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</si>
  <si>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</si>
  <si>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</si>
  <si>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</si>
  <si>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</si>
  <si>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</si>
  <si>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</si>
  <si>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</si>
  <si>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</si>
  <si>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</si>
  <si>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</si>
  <si>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</si>
  <si>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</si>
  <si>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</si>
  <si>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</si>
  <si>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</si>
  <si>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</si>
  <si>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</si>
  <si>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</si>
  <si>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</si>
  <si>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</si>
  <si>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</si>
  <si>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</si>
  <si>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</si>
  <si>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</si>
  <si>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</si>
  <si>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</si>
  <si>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</si>
  <si>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</si>
  <si>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</si>
  <si>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</si>
  <si>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</si>
  <si>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</si>
  <si>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</si>
  <si>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</si>
  <si>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</si>
  <si>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</si>
  <si>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</si>
  <si>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</si>
  <si>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</si>
  <si>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</si>
  <si>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</si>
  <si>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</si>
  <si>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</si>
  <si>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</si>
  <si>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</si>
  <si>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</si>
  <si>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</si>
  <si>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</si>
  <si>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</si>
  <si>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</si>
  <si>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</si>
  <si>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</si>
  <si>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</si>
  <si>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</si>
  <si>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</si>
  <si>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</si>
  <si>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</si>
  <si>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</si>
  <si>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</si>
  <si>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</si>
  <si>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</si>
  <si>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</si>
  <si>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</si>
  <si>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</si>
  <si>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</si>
  <si>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</si>
  <si>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</si>
  <si>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</si>
  <si>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</si>
  <si>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</si>
  <si>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</si>
  <si>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</si>
  <si>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</si>
  <si>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</si>
  <si>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</si>
  <si>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</si>
  <si>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</si>
  <si>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</si>
  <si>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</si>
  <si>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</si>
  <si>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</si>
  <si>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</si>
  <si>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</si>
  <si>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</si>
  <si>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</si>
  <si>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</si>
  <si>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</si>
  <si>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</si>
  <si>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</si>
  <si>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</si>
  <si>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</si>
  <si>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</si>
  <si>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</si>
  <si>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</si>
  <si>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</si>
  <si>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</si>
  <si>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</si>
  <si>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</si>
  <si>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</si>
  <si>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</si>
  <si>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</si>
  <si>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</si>
  <si>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</si>
  <si>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</si>
  <si>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</si>
  <si>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</si>
  <si>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</si>
  <si>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</si>
  <si>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</si>
  <si>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</si>
  <si>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</si>
  <si>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</si>
  <si>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</si>
  <si>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</si>
  <si>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</si>
  <si>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</si>
  <si>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</si>
  <si>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</si>
  <si>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</si>
  <si>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</si>
  <si>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</si>
  <si>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</si>
  <si>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</si>
  <si>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</si>
  <si>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</si>
  <si>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</si>
  <si>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</si>
  <si>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</si>
  <si>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</si>
  <si>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</si>
  <si>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</si>
  <si>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</si>
  <si>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</si>
  <si>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</si>
  <si>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</si>
  <si>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</si>
  <si>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</si>
  <si>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</si>
  <si>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</si>
  <si>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</si>
  <si>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</si>
  <si>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</si>
  <si>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</si>
  <si>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</si>
  <si>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</si>
  <si>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</si>
  <si>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</si>
  <si>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</si>
  <si>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</si>
  <si>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</si>
  <si>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</si>
  <si>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</si>
  <si>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</si>
  <si>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</si>
  <si>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</si>
  <si>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</si>
  <si>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</si>
  <si>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</si>
  <si>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</si>
  <si>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</si>
  <si>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</si>
  <si>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</si>
  <si>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</si>
  <si>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</si>
  <si>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</si>
  <si>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</si>
  <si>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</si>
  <si>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</si>
  <si>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</si>
  <si>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</si>
  <si>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</si>
  <si>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</si>
  <si>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</si>
  <si>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</si>
  <si>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</si>
  <si>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</si>
  <si>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</si>
  <si>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</si>
  <si>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</si>
  <si>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</si>
  <si>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</si>
  <si>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</si>
  <si>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</si>
  <si>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</si>
  <si>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</si>
  <si>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</si>
  <si>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</si>
  <si>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</si>
  <si>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</si>
  <si>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</si>
  <si>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</si>
  <si>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</si>
  <si>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</si>
  <si>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</si>
  <si>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</si>
  <si>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</si>
  <si>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</si>
  <si>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</si>
  <si>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</si>
  <si>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</si>
  <si>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</si>
  <si>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</si>
  <si>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</si>
  <si>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</si>
  <si>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</si>
  <si>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</si>
  <si>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</si>
  <si>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</si>
  <si>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</si>
  <si>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</si>
  <si>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</si>
  <si>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</si>
  <si>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</si>
  <si>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</si>
  <si>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</si>
  <si>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</si>
  <si>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</si>
  <si>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</si>
  <si>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</si>
  <si>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</si>
  <si>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</si>
  <si>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</si>
  <si>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</si>
  <si>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</si>
  <si>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</si>
  <si>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</si>
  <si>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</si>
  <si>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</si>
  <si>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</si>
  <si>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</si>
  <si>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</si>
  <si>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</si>
  <si>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</si>
  <si>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</si>
  <si>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</si>
  <si>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</si>
  <si>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</si>
  <si>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</si>
  <si>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</si>
  <si>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</si>
  <si>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</si>
  <si>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</si>
  <si>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</si>
  <si>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</si>
  <si>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</si>
  <si>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</si>
  <si>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</si>
  <si>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</si>
  <si>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</si>
  <si>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</si>
  <si>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</si>
  <si>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</si>
  <si>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</si>
  <si>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</si>
  <si>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</si>
  <si>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</si>
  <si>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</si>
  <si>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</si>
  <si>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</si>
  <si>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</si>
  <si>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</si>
  <si>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</si>
  <si>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</si>
  <si>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</si>
  <si>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</si>
  <si>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</si>
  <si>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</si>
  <si>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</si>
  <si>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</si>
  <si>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</si>
  <si>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</si>
  <si>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</si>
  <si>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</si>
  <si>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</si>
  <si>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</si>
  <si>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</si>
  <si>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</si>
  <si>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</si>
  <si>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</si>
  <si>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</si>
  <si>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</si>
  <si>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</si>
  <si>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</si>
  <si>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</si>
  <si>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</si>
  <si>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</si>
  <si>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</si>
  <si>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</si>
  <si>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</si>
  <si>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</si>
  <si>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</si>
  <si>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</si>
  <si>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</si>
  <si>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</si>
  <si>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</si>
  <si>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</si>
  <si>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</si>
  <si>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</si>
  <si>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</si>
  <si>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</si>
  <si>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</si>
  <si>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</si>
  <si>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</si>
  <si>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</si>
  <si>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</si>
  <si>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</si>
  <si>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</si>
  <si>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</si>
  <si>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</si>
  <si>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</si>
  <si>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</si>
  <si>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</si>
  <si>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</si>
  <si>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</si>
  <si>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</si>
  <si>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</si>
  <si>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</si>
  <si>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</si>
  <si>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</si>
  <si>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</si>
  <si>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</si>
  <si>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</si>
  <si>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</si>
  <si>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</si>
  <si>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</si>
  <si>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</si>
  <si>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</si>
  <si>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</si>
  <si>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</si>
  <si>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</si>
  <si>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</si>
  <si>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</si>
  <si>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</si>
  <si>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</si>
  <si>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</si>
  <si>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</si>
  <si>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</si>
  <si>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</si>
  <si>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</si>
  <si>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</si>
  <si>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</si>
  <si>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</si>
  <si>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</si>
  <si>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</si>
  <si>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</si>
  <si>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</si>
  <si>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</si>
  <si>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</si>
  <si>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</si>
  <si>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</si>
  <si>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</si>
  <si>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</si>
  <si>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</si>
  <si>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</si>
  <si>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</si>
  <si>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</si>
  <si>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</si>
  <si>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</si>
  <si>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</si>
  <si>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</si>
  <si>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</si>
  <si>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</si>
  <si>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</si>
  <si>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</si>
  <si>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</si>
  <si>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</si>
  <si>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</si>
  <si>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</si>
  <si>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</si>
  <si>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</si>
  <si>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</si>
  <si>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</si>
  <si>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</si>
  <si>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</si>
  <si>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</si>
  <si>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</si>
  <si>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</si>
  <si>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</si>
  <si>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</si>
  <si>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</si>
  <si>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</si>
  <si>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</si>
  <si>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</si>
  <si>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</si>
  <si>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</si>
  <si>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</si>
  <si>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</si>
  <si>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</si>
  <si>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</si>
  <si>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</si>
  <si>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</si>
  <si>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</si>
  <si>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</si>
  <si>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</si>
  <si>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</si>
  <si>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</si>
  <si>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</si>
  <si>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</si>
  <si>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</si>
  <si>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</si>
  <si>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</si>
  <si>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</si>
  <si>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</si>
  <si>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</si>
  <si>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</si>
  <si>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</si>
  <si>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</si>
  <si>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</si>
  <si>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</si>
  <si>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</si>
  <si>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</si>
  <si>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</si>
  <si>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</si>
  <si>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</si>
  <si>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</si>
  <si>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</si>
  <si>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</si>
  <si>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</si>
  <si>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</si>
  <si>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</si>
  <si>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</si>
  <si>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</si>
  <si>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</si>
  <si>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</si>
  <si>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</si>
  <si>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</si>
  <si>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</si>
  <si>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</si>
  <si>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</si>
  <si>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</si>
  <si>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</si>
  <si>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</si>
  <si>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</si>
  <si>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</si>
  <si>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</si>
  <si>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</si>
  <si>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</si>
  <si>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</si>
  <si>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</si>
  <si>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</si>
  <si>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</si>
  <si>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</si>
  <si>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</si>
  <si>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</si>
  <si>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</si>
  <si>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</si>
  <si>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</si>
  <si>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</si>
  <si>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</si>
  <si>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</si>
  <si>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</si>
  <si>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</si>
  <si>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</si>
  <si>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</si>
  <si>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</si>
  <si>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</si>
  <si>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</si>
  <si>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</si>
  <si>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</si>
  <si>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</si>
  <si>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</si>
  <si>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</si>
  <si>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</si>
  <si>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</si>
  <si>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</si>
  <si>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</si>
  <si>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</si>
  <si>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</si>
  <si>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</si>
  <si>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</si>
  <si>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</si>
  <si>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</si>
  <si>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</si>
  <si>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</si>
  <si>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</si>
  <si>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</si>
  <si>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</si>
  <si>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</si>
  <si>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</si>
  <si>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</si>
  <si>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</si>
  <si>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</si>
  <si>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</si>
  <si>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</si>
  <si>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</si>
  <si>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</si>
  <si>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</si>
  <si>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</si>
  <si>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</si>
  <si>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</si>
  <si>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</si>
  <si>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</si>
  <si>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</si>
  <si>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</si>
  <si>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</si>
  <si>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</si>
  <si>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</si>
  <si>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</si>
  <si>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</si>
  <si>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</si>
  <si>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</si>
  <si>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</si>
  <si>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</si>
  <si>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</si>
  <si>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</si>
  <si>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</si>
  <si>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</si>
  <si>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</si>
  <si>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</si>
  <si>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</si>
  <si>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</si>
  <si>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</si>
  <si>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</si>
  <si>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</si>
  <si>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</si>
  <si>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</si>
  <si>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</si>
  <si>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</si>
  <si>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</si>
  <si>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</si>
  <si>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</si>
  <si>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</si>
  <si>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</si>
  <si>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</si>
  <si>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</si>
  <si>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</si>
  <si>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</si>
  <si>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</si>
  <si>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</si>
  <si>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</si>
  <si>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</si>
  <si>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</si>
  <si>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</si>
  <si>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</si>
  <si>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</si>
  <si>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</si>
  <si>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</si>
  <si>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</si>
  <si>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</si>
  <si>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</si>
  <si>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</si>
  <si>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</si>
  <si>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</si>
  <si>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</si>
  <si>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</si>
  <si>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</si>
  <si>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</si>
  <si>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</si>
  <si>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</si>
  <si>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</si>
  <si>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</si>
  <si>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</si>
  <si>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</si>
  <si>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</si>
  <si>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</si>
  <si>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</si>
  <si>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</si>
  <si>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</si>
  <si>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</si>
  <si>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</si>
  <si>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</si>
  <si>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</si>
  <si>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</si>
  <si>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</si>
  <si>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</si>
  <si>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</si>
  <si>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</si>
  <si>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</si>
  <si>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</si>
  <si>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</si>
  <si>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</si>
  <si>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</si>
  <si>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</si>
  <si>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</si>
  <si>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</si>
  <si>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</si>
  <si>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</si>
  <si>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</si>
  <si>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</si>
  <si>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</si>
  <si>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</si>
  <si>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</si>
  <si>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</si>
  <si>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</si>
  <si>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</si>
  <si>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</si>
  <si>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</si>
  <si>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</si>
  <si>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</si>
  <si>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</si>
  <si>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</si>
  <si>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</si>
  <si>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</si>
  <si>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</si>
  <si>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</si>
  <si>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</si>
  <si>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</si>
  <si>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</si>
  <si>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</si>
  <si>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</si>
  <si>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</si>
  <si>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</si>
  <si>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</si>
  <si>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</si>
  <si>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</si>
  <si>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</si>
  <si>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</si>
  <si>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</si>
  <si>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</si>
  <si>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</si>
  <si>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</si>
  <si>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</si>
  <si>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</si>
  <si>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</si>
  <si>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</si>
  <si>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</si>
  <si>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</si>
  <si>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</si>
  <si>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</si>
  <si>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</si>
  <si>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</si>
  <si>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</si>
  <si>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</si>
  <si>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</si>
  <si>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</si>
  <si>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</si>
  <si>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</si>
  <si>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</si>
  <si>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</si>
  <si>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</si>
  <si>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</si>
  <si>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</si>
  <si>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</si>
  <si>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</si>
  <si>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</si>
  <si>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</si>
  <si>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</si>
  <si>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</si>
  <si>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</si>
  <si>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</si>
  <si>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</si>
  <si>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</si>
  <si>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</si>
  <si>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</si>
  <si>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</si>
  <si>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</si>
  <si>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</si>
  <si>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</si>
  <si>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</si>
  <si>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</si>
  <si>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</si>
  <si>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</si>
  <si>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</si>
  <si>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</si>
  <si>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</si>
  <si>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</si>
  <si>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</si>
  <si>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</si>
  <si>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</si>
  <si>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</si>
  <si>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</si>
  <si>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</si>
  <si>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</si>
  <si>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</si>
  <si>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</si>
  <si>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</si>
  <si>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</si>
  <si>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</si>
  <si>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</si>
  <si>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</si>
  <si>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</si>
  <si>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</si>
  <si>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</si>
  <si>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</si>
  <si>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</si>
  <si>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</si>
  <si>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</si>
  <si>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</si>
  <si>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</si>
  <si>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</si>
  <si>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</si>
  <si>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</si>
  <si>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</si>
  <si>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</si>
  <si>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</si>
  <si>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</si>
  <si>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</si>
  <si>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</si>
  <si>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</si>
  <si>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</si>
  <si>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</si>
  <si>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</si>
  <si>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</si>
  <si>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</si>
  <si>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</si>
  <si>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</si>
  <si>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</si>
  <si>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</si>
  <si>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</si>
  <si>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</si>
  <si>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</si>
  <si>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</si>
  <si>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</si>
  <si>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</si>
  <si>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</si>
  <si>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</si>
  <si>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</si>
  <si>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</si>
  <si>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</si>
  <si>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</si>
  <si>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</si>
  <si>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</si>
  <si>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</si>
  <si>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</si>
  <si>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</si>
  <si>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</si>
  <si>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</si>
  <si>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</si>
  <si>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</si>
  <si>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</si>
  <si>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</si>
  <si>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</si>
  <si>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</si>
  <si>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</si>
  <si>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</si>
  <si>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</si>
  <si>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</si>
  <si>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</si>
  <si>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</si>
  <si>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</si>
  <si>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</si>
  <si>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</si>
  <si>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</si>
  <si>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</si>
  <si>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</si>
  <si>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</si>
  <si>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</si>
  <si>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</si>
  <si>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</si>
  <si>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</si>
  <si>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</si>
  <si>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</si>
  <si>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</si>
  <si>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</si>
  <si>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</si>
  <si>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</si>
  <si>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</si>
  <si>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</si>
  <si>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</si>
  <si>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</si>
  <si>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</si>
  <si>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</si>
  <si>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</si>
  <si>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</si>
  <si>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</si>
  <si>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</si>
  <si>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</si>
  <si>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</si>
  <si>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</si>
  <si>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</si>
  <si>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</si>
  <si>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</si>
  <si>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</si>
  <si>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</si>
  <si>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</si>
  <si>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</si>
  <si>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</si>
  <si>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</si>
  <si>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</si>
  <si>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</si>
  <si>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</si>
  <si>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</si>
  <si>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</si>
  <si>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</si>
  <si>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</si>
  <si>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</si>
  <si>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</si>
  <si>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</si>
  <si>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</si>
  <si>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</si>
  <si>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</si>
  <si>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</si>
  <si>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</si>
  <si>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</si>
  <si>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</si>
  <si>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</si>
  <si>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</si>
  <si>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</si>
  <si>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</si>
  <si>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</si>
  <si>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</si>
  <si>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</si>
  <si>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</si>
  <si>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</si>
  <si>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</si>
  <si>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</si>
  <si>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</si>
  <si>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</si>
  <si>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</si>
  <si>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</si>
  <si>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</si>
  <si>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</si>
  <si>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</si>
  <si>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</si>
  <si>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</si>
  <si>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</si>
  <si>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</si>
  <si>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</si>
  <si>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</si>
  <si>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</si>
  <si>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</si>
  <si>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</si>
  <si>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</si>
  <si>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</si>
  <si>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</si>
  <si>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</si>
  <si>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</si>
  <si>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</si>
  <si>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</si>
  <si>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</si>
  <si>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</si>
  <si>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</si>
  <si>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</si>
  <si>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</si>
  <si>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</si>
  <si>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</si>
  <si>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</si>
  <si>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</si>
  <si>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</si>
  <si>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</si>
  <si>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</si>
  <si>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</si>
  <si>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</si>
  <si>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</si>
  <si>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</si>
  <si>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</si>
  <si>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</si>
  <si>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</si>
  <si>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</si>
  <si>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</si>
  <si>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</si>
  <si>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</si>
  <si>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</si>
  <si>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</si>
  <si>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</si>
  <si>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</si>
  <si>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</si>
  <si>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</si>
  <si>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</si>
  <si>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</si>
  <si>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</si>
  <si>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</si>
  <si>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</si>
  <si>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</si>
  <si>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</si>
  <si>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</si>
  <si>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</si>
  <si>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</si>
  <si>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</si>
  <si>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</si>
  <si>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</si>
  <si>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</si>
  <si>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</si>
  <si>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</si>
  <si>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</si>
  <si>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</si>
  <si>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</si>
  <si>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</si>
  <si>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</si>
  <si>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</si>
  <si>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</si>
  <si>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</si>
  <si>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</si>
  <si>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</si>
  <si>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</si>
  <si>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</si>
  <si>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</si>
  <si>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</si>
  <si>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</si>
  <si>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</si>
  <si>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</si>
  <si>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</si>
  <si>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</si>
  <si>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</si>
  <si>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</si>
  <si>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</si>
  <si>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</si>
  <si>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</si>
  <si>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</si>
  <si>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</si>
  <si>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</si>
  <si>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</si>
  <si>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</si>
  <si>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</si>
  <si>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</si>
  <si>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</si>
  <si>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</si>
  <si>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</si>
  <si>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</si>
  <si>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</si>
  <si>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</si>
  <si>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</si>
  <si>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</si>
  <si>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</si>
  <si>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</si>
  <si>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</si>
  <si>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</si>
  <si>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</si>
  <si>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</si>
  <si>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</si>
  <si>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</si>
  <si>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</si>
  <si>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</si>
  <si>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</si>
  <si>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</si>
  <si>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</si>
  <si>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</si>
  <si>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</si>
  <si>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</si>
  <si>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</si>
  <si>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</si>
  <si>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</si>
  <si>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</si>
  <si>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</si>
  <si>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</si>
  <si>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</si>
  <si>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</si>
  <si>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</si>
  <si>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</si>
  <si>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</si>
  <si>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</si>
  <si>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</si>
  <si>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</si>
  <si>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</si>
  <si>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</si>
  <si>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</si>
  <si>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</si>
  <si>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</si>
  <si>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</si>
  <si>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</si>
  <si>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</si>
  <si>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</si>
  <si>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</si>
  <si>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</si>
  <si>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</si>
  <si>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</si>
  <si>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</si>
  <si>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</si>
  <si>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</si>
  <si>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</si>
  <si>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</si>
  <si>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</si>
  <si>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</si>
  <si>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</si>
  <si>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</si>
  <si>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</si>
  <si>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</si>
  <si>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</si>
  <si>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</si>
  <si>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</si>
  <si>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</si>
  <si>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</si>
  <si>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</si>
  <si>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</si>
  <si>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</si>
  <si>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</si>
  <si>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</si>
  <si>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</si>
  <si>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</si>
  <si>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</si>
  <si>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</si>
  <si>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</si>
  <si>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</si>
  <si>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</si>
  <si>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</si>
  <si>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</si>
  <si>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</si>
  <si>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</si>
  <si>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</si>
  <si>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</si>
  <si>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</si>
  <si>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</si>
  <si>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</si>
  <si>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</si>
  <si>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</si>
  <si>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</si>
  <si>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</si>
  <si>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</si>
  <si>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</si>
  <si>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</si>
  <si>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</si>
  <si>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</si>
  <si>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</si>
  <si>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</si>
  <si>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</si>
  <si>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</si>
  <si>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</si>
  <si>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</si>
  <si>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</si>
  <si>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</si>
  <si>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</si>
  <si>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</si>
  <si>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</si>
  <si>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</si>
  <si>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</si>
  <si>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</si>
  <si>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</si>
  <si>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</si>
  <si>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</si>
  <si>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</si>
  <si>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</si>
  <si>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</si>
  <si>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</si>
  <si>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</si>
  <si>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</si>
  <si>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</si>
  <si>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</si>
  <si>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</si>
  <si>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</si>
  <si>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</si>
  <si>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</si>
  <si>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</si>
  <si>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</si>
  <si>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</si>
  <si>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</si>
  <si>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</si>
  <si>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</si>
  <si>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</si>
  <si>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</si>
  <si>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</si>
  <si>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</si>
  <si>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</si>
  <si>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</si>
  <si>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</si>
  <si>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</si>
  <si>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</si>
  <si>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</si>
  <si>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</si>
  <si>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</si>
  <si>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</si>
  <si>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</si>
  <si>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</si>
  <si>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</si>
  <si>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</si>
  <si>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</si>
  <si>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</si>
  <si>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</si>
  <si>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</si>
  <si>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</si>
  <si>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</si>
  <si>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</si>
  <si>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</si>
  <si>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</si>
  <si>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</si>
  <si>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</si>
  <si>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</si>
  <si>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</si>
  <si>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</si>
  <si>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</si>
  <si>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</si>
  <si>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</si>
  <si>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</si>
  <si>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</si>
  <si>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</si>
  <si>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</si>
  <si>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</si>
  <si>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</si>
  <si>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</si>
  <si>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</si>
  <si>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</si>
  <si>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</si>
  <si>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</si>
  <si>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</si>
  <si>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</si>
  <si>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</si>
  <si>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</si>
  <si>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</si>
  <si>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</si>
  <si>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</si>
  <si>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</si>
  <si>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</si>
  <si>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</si>
  <si>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</si>
  <si>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</si>
  <si>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</si>
  <si>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</si>
  <si>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</si>
  <si>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</si>
  <si>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</si>
  <si>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</si>
  <si>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</si>
  <si>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</si>
  <si>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</si>
  <si>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</si>
  <si>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</si>
  <si>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</si>
  <si>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</si>
  <si>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</si>
  <si>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</si>
  <si>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</si>
  <si>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</si>
  <si>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</si>
  <si>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</si>
  <si>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</si>
  <si>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</si>
  <si>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</si>
  <si>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</si>
  <si>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</si>
  <si>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</si>
  <si>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</si>
  <si>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</si>
  <si>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</si>
  <si>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</si>
  <si>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</si>
  <si>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</si>
  <si>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</si>
  <si>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</si>
  <si>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</si>
  <si>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</si>
  <si>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</si>
  <si>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</si>
  <si>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</si>
  <si>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</si>
  <si>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</si>
  <si>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</si>
  <si>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</si>
  <si>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</si>
  <si>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</si>
  <si>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</si>
  <si>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</si>
  <si>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</si>
  <si>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</si>
  <si>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</si>
  <si>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</si>
  <si>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</si>
  <si>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</si>
  <si>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</si>
  <si>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</si>
  <si>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</si>
  <si>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</si>
  <si>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</si>
  <si>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</si>
  <si>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</si>
  <si>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</si>
  <si>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</si>
  <si>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</si>
  <si>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</si>
  <si>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</si>
  <si>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</si>
  <si>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</si>
  <si>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</si>
  <si>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</si>
  <si>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</si>
  <si>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</si>
  <si>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</si>
  <si>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</si>
  <si>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</si>
  <si>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</si>
  <si>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</si>
  <si>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</si>
  <si>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</si>
  <si>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</si>
  <si>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</si>
  <si>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</si>
  <si>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</si>
  <si>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</si>
  <si>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</si>
  <si>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</si>
  <si>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</si>
  <si>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</si>
  <si>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</si>
  <si>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</si>
  <si>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</si>
  <si>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</si>
  <si>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</si>
  <si>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</si>
  <si>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</si>
  <si>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</si>
  <si>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</si>
  <si>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</si>
  <si>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</si>
  <si>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</si>
  <si>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</si>
  <si>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</si>
  <si>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</si>
  <si>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</si>
  <si>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</si>
  <si>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</si>
  <si>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</si>
  <si>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</si>
  <si>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</si>
  <si>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</si>
  <si>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</si>
  <si>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</si>
  <si>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</si>
  <si>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</si>
  <si>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</si>
  <si>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</si>
  <si>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</si>
  <si>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</si>
  <si>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</si>
  <si>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</si>
  <si>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</si>
  <si>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</si>
  <si>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</si>
  <si>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</si>
  <si>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</si>
  <si>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</si>
  <si>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</si>
  <si>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</si>
  <si>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</si>
  <si>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</si>
  <si>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</si>
  <si>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</si>
  <si>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</si>
  <si>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</si>
  <si>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</si>
  <si>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</si>
  <si>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</si>
  <si>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</si>
  <si>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</si>
  <si>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</si>
  <si>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</si>
  <si>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</si>
  <si>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</si>
  <si>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</si>
  <si>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</si>
  <si>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</si>
  <si>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</si>
  <si>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</si>
  <si>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</si>
  <si>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</si>
  <si>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</si>
  <si>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</si>
  <si>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</si>
  <si>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</si>
  <si>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</si>
  <si>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</si>
  <si>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</si>
  <si>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</si>
  <si>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</si>
  <si>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</si>
  <si>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</si>
  <si>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</si>
  <si>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</si>
  <si>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</si>
  <si>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</si>
  <si>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</si>
  <si>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</si>
  <si>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</si>
  <si>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</si>
  <si>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</si>
  <si>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</si>
  <si>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</si>
  <si>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</si>
  <si>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</si>
  <si>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</si>
  <si>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</si>
  <si>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</si>
  <si>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</si>
  <si>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</si>
  <si>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</si>
  <si>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</si>
  <si>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</si>
  <si>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</si>
  <si>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</si>
  <si>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</si>
  <si>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</si>
  <si>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</si>
  <si>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</si>
  <si>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</si>
  <si>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</si>
  <si>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</si>
  <si>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</si>
  <si>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</si>
  <si>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</si>
  <si>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</si>
  <si>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</si>
  <si>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</si>
  <si>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</si>
  <si>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</si>
  <si>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</si>
  <si>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</si>
  <si>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</si>
  <si>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</si>
  <si>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</si>
  <si>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</si>
  <si>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</si>
  <si>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</si>
  <si>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</si>
  <si>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</si>
  <si>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</si>
  <si>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</si>
  <si>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</si>
  <si>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</si>
  <si>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</si>
  <si>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</si>
  <si>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</si>
  <si>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</si>
  <si>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</si>
  <si>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</si>
  <si>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</si>
  <si>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</si>
  <si>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</si>
  <si>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</si>
  <si>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</si>
  <si>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</si>
  <si>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</si>
  <si>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</si>
  <si>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</si>
  <si>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</si>
  <si>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</si>
  <si>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</si>
  <si>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</si>
  <si>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</si>
  <si>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</si>
  <si>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</si>
  <si>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</si>
  <si>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</si>
  <si>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</si>
  <si>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</si>
  <si>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</si>
  <si>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</si>
  <si>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</si>
  <si>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</si>
  <si>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</si>
  <si>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</si>
  <si>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</si>
  <si>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</si>
  <si>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</si>
  <si>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</si>
  <si>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</si>
  <si>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</si>
  <si>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</si>
  <si>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</si>
  <si>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</si>
  <si>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</si>
  <si>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</si>
  <si>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</si>
  <si>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</si>
  <si>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</si>
  <si>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</si>
  <si>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</si>
  <si>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</si>
  <si>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</si>
  <si>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</si>
  <si>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</si>
  <si>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</si>
  <si>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</si>
  <si>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</si>
  <si>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</si>
  <si>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</si>
  <si>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</si>
  <si>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</si>
  <si>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</si>
  <si>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</si>
  <si>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</si>
  <si>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</si>
  <si>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</si>
  <si>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</si>
  <si>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</si>
  <si>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</si>
  <si>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</si>
  <si>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</si>
  <si>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</si>
  <si>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</si>
  <si>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</si>
  <si>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</si>
  <si>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</si>
  <si>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</si>
  <si>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</si>
  <si>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</si>
  <si>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</si>
  <si>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</si>
  <si>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</si>
  <si>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</si>
  <si>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</si>
  <si>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</si>
  <si>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</si>
  <si>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</si>
  <si>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</si>
  <si>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</si>
  <si>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</si>
  <si>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</si>
  <si>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</si>
  <si>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</si>
  <si>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</si>
  <si>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</si>
  <si>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</si>
  <si>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</si>
  <si>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</si>
  <si>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</si>
  <si>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</si>
  <si>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</si>
  <si>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</si>
  <si>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</si>
  <si>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</si>
  <si>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</si>
  <si>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</si>
  <si>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</si>
  <si>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</si>
  <si>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</si>
  <si>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</si>
  <si>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</si>
  <si>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</si>
  <si>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</si>
  <si>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</si>
  <si>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</si>
  <si>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</si>
  <si>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</si>
  <si>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</si>
  <si>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</si>
  <si>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</si>
  <si>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</si>
  <si>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</si>
  <si>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</si>
  <si>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</si>
  <si>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</si>
  <si>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</si>
  <si>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</si>
  <si>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</si>
  <si>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</si>
  <si>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</si>
  <si>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</si>
  <si>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</si>
  <si>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</si>
  <si>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</si>
  <si>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</si>
  <si>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</si>
  <si>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</si>
  <si>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</si>
  <si>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</si>
  <si>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</si>
  <si>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</si>
  <si>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</si>
  <si>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</si>
  <si>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</si>
  <si>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</si>
  <si>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</si>
  <si>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</si>
  <si>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</si>
  <si>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</si>
  <si>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</si>
  <si>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</si>
  <si>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</si>
  <si>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</si>
  <si>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</si>
  <si>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</si>
  <si>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</si>
  <si>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</si>
  <si>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</si>
  <si>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</si>
  <si>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</si>
  <si>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</si>
  <si>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</si>
  <si>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</si>
  <si>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</si>
  <si>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</si>
  <si>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</si>
  <si>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</si>
  <si>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</si>
  <si>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</si>
  <si>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</si>
  <si>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</si>
  <si>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</si>
  <si>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</si>
  <si>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</si>
  <si>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</si>
  <si>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</si>
  <si>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</si>
  <si>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</si>
  <si>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</si>
  <si>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</si>
  <si>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</si>
  <si>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</si>
  <si>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</si>
  <si>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</si>
  <si>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</si>
  <si>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</si>
  <si>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</si>
  <si>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</si>
  <si>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</si>
  <si>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</si>
  <si>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</si>
  <si>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</si>
  <si>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</si>
  <si>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</si>
  <si>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</si>
  <si>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</si>
  <si>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</si>
  <si>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</si>
  <si>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</si>
  <si>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</si>
  <si>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</si>
  <si>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</si>
  <si>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</si>
  <si>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</si>
  <si>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</si>
  <si>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</si>
  <si>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</si>
  <si>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</si>
  <si>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</si>
  <si>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</si>
  <si>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</si>
  <si>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</si>
  <si>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</si>
  <si>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</si>
  <si>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</si>
  <si>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</si>
  <si>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</si>
  <si>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</si>
  <si>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</si>
  <si>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</si>
  <si>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</si>
  <si>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</si>
  <si>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</si>
  <si>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</si>
  <si>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</si>
  <si>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</si>
  <si>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</si>
  <si>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</si>
  <si>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</si>
  <si>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</si>
  <si>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</si>
  <si>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</si>
  <si>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</si>
  <si>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</si>
  <si>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</si>
  <si>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</si>
  <si>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</si>
  <si>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</si>
  <si>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</si>
  <si>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</si>
  <si>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</si>
  <si>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</si>
  <si>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</si>
  <si>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</si>
  <si>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</si>
  <si>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</si>
  <si>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</si>
  <si>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</si>
  <si>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</si>
  <si>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</si>
  <si>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</si>
  <si>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</si>
  <si>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</si>
  <si>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</si>
  <si>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</si>
  <si>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</si>
  <si>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</si>
  <si>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</si>
  <si>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</si>
  <si>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</si>
  <si>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</si>
  <si>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</si>
  <si>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</si>
  <si>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</si>
  <si>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</si>
  <si>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</si>
  <si>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</si>
  <si>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</si>
  <si>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</si>
  <si>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</si>
  <si>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</si>
  <si>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</si>
  <si>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</si>
  <si>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</si>
  <si>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</si>
  <si>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</si>
  <si>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</si>
  <si>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</si>
  <si>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</si>
  <si>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</si>
  <si>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</si>
  <si>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</si>
  <si>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</si>
  <si>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</si>
  <si>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</si>
  <si>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</si>
  <si>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</si>
  <si>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</si>
  <si>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</si>
  <si>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</si>
  <si>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</si>
  <si>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</si>
  <si>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</si>
  <si>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</si>
  <si>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</si>
  <si>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</si>
  <si>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</si>
  <si>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</si>
  <si>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</si>
  <si>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</si>
  <si>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</si>
  <si>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</si>
  <si>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</si>
  <si>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</si>
  <si>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</si>
  <si>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</si>
  <si>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</si>
  <si>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</si>
  <si>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</si>
  <si>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</si>
  <si>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</si>
  <si>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</si>
  <si>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</si>
  <si>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</si>
  <si>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</si>
  <si>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</si>
  <si>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</si>
  <si>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</si>
  <si>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</si>
  <si>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</si>
  <si>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</si>
  <si>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</si>
  <si>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</si>
  <si>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</si>
  <si>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</si>
  <si>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</si>
  <si>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</si>
  <si>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</si>
  <si>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</si>
  <si>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</si>
  <si>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</si>
  <si>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</si>
  <si>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</si>
  <si>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</si>
  <si>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</si>
  <si>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</si>
  <si>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</si>
  <si>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</si>
  <si>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</si>
  <si>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</si>
  <si>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</si>
  <si>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</si>
  <si>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</si>
  <si>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</si>
  <si>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</si>
  <si>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</si>
  <si>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</si>
  <si>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</si>
  <si>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</si>
  <si>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</si>
  <si>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</si>
  <si>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</si>
  <si>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</si>
  <si>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</si>
  <si>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</si>
  <si>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</si>
  <si>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</si>
  <si>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</si>
  <si>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</si>
  <si>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</si>
  <si>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</si>
  <si>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</si>
  <si>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</si>
  <si>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</si>
  <si>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</si>
  <si>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</si>
  <si>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</si>
  <si>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</si>
  <si>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</si>
  <si>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</si>
  <si>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</si>
  <si>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</si>
  <si>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</si>
  <si>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</si>
  <si>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</si>
  <si>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</si>
  <si>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</si>
  <si>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</si>
  <si>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</si>
  <si>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</si>
  <si>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</si>
  <si>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</si>
  <si>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</si>
  <si>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</si>
  <si>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</si>
  <si>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</si>
  <si>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</si>
  <si>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</si>
  <si>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</si>
  <si>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</si>
  <si>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</si>
  <si>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</si>
  <si>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</si>
  <si>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</si>
  <si>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</si>
  <si>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</si>
  <si>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</si>
  <si>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</si>
  <si>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</si>
  <si>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</si>
  <si>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</si>
  <si>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</si>
  <si>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</si>
  <si>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</si>
  <si>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</si>
  <si>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</si>
  <si>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</si>
  <si>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</si>
  <si>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</si>
  <si>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</si>
  <si>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</si>
  <si>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</si>
  <si>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</si>
  <si>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</si>
  <si>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</si>
  <si>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</si>
  <si>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</si>
  <si>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</si>
  <si>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</si>
  <si>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</si>
  <si>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</si>
  <si>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</si>
  <si>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</si>
  <si>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</si>
  <si>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</si>
  <si>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</si>
  <si>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</si>
  <si>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</si>
  <si>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</si>
  <si>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</si>
  <si>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</si>
  <si>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</si>
  <si>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</si>
  <si>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</si>
  <si>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</si>
  <si>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</si>
  <si>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</si>
  <si>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</si>
  <si>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</si>
  <si>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</si>
  <si>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</si>
  <si>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</si>
  <si>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</si>
  <si>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</si>
  <si>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</si>
  <si>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</si>
  <si>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</si>
  <si>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</si>
  <si>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</si>
  <si>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</si>
  <si>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</si>
  <si>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</si>
  <si>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</si>
  <si>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</si>
  <si>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</si>
  <si>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</si>
  <si>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</si>
  <si>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</si>
  <si>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</si>
  <si>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</si>
  <si>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</si>
  <si>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</si>
  <si>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</si>
  <si>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</si>
  <si>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</si>
  <si>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</si>
  <si>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</si>
  <si>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</si>
  <si>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</si>
  <si>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</si>
  <si>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</si>
  <si>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</si>
  <si>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</si>
  <si>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</si>
  <si>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</si>
  <si>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</si>
  <si>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</si>
  <si>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</si>
  <si>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</si>
  <si>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</si>
  <si>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</si>
  <si>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</si>
  <si>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</si>
  <si>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</si>
  <si>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</si>
  <si>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</si>
  <si>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</si>
  <si>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</si>
  <si>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</si>
  <si>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</si>
  <si>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</si>
  <si>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</si>
  <si>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</si>
  <si>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</si>
  <si>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</si>
  <si>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</si>
  <si>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</si>
  <si>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</si>
  <si>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</si>
  <si>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</si>
  <si>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</si>
  <si>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</si>
  <si>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</si>
  <si>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</si>
  <si>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</si>
  <si>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</si>
  <si>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</si>
  <si>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</si>
  <si>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</si>
  <si>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</si>
  <si>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</si>
  <si>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</si>
  <si>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</si>
  <si>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</si>
  <si>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</si>
  <si>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</si>
  <si>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</si>
  <si>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</si>
  <si>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</si>
  <si>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</si>
  <si>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</si>
  <si>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</si>
  <si>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</si>
  <si>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</si>
  <si>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</si>
  <si>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</si>
  <si>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</si>
  <si>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</si>
  <si>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</si>
  <si>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</si>
  <si>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</si>
  <si>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</si>
  <si>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</si>
  <si>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</si>
  <si>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</si>
  <si>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</si>
  <si>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</si>
  <si>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</si>
  <si>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</si>
  <si>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</si>
  <si>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</si>
  <si>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</si>
  <si>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</si>
  <si>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</si>
  <si>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</si>
  <si>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</si>
  <si>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</si>
  <si>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</si>
  <si>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</si>
  <si>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</si>
  <si>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</si>
  <si>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</si>
  <si>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</si>
  <si>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</si>
  <si>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</si>
  <si>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</si>
  <si>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</si>
  <si>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</si>
  <si>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</si>
  <si>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</si>
  <si>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</si>
  <si>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</si>
  <si>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</si>
  <si>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</si>
  <si>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</si>
  <si>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</si>
  <si>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</si>
  <si>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</si>
  <si>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</si>
  <si>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</si>
  <si>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</si>
  <si>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</si>
  <si>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</si>
  <si>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</si>
  <si>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</si>
  <si>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</si>
  <si>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</si>
  <si>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</si>
  <si>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</si>
  <si>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</si>
  <si>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</si>
  <si>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</si>
  <si>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</si>
  <si>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</si>
  <si>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</si>
  <si>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</si>
  <si>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</si>
  <si>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</si>
  <si>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</si>
  <si>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</si>
  <si>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</si>
  <si>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</si>
  <si>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</si>
  <si>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</si>
  <si>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</si>
  <si>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</si>
  <si>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</si>
  <si>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</si>
  <si>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</si>
  <si>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</si>
  <si>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</si>
  <si>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</si>
  <si>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</si>
  <si>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</si>
  <si>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</si>
  <si>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</si>
  <si>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</si>
  <si>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</si>
  <si>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</si>
  <si>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</si>
  <si>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</si>
  <si>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</si>
  <si>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</si>
  <si>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</si>
  <si>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</si>
  <si>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</si>
  <si>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</si>
  <si>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</si>
  <si>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</si>
  <si>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</si>
  <si>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</si>
  <si>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</si>
  <si>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</si>
  <si>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</si>
  <si>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</si>
  <si>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</si>
  <si>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</si>
  <si>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</si>
  <si>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</si>
  <si>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</si>
  <si>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</si>
  <si>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</si>
  <si>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</si>
  <si>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</si>
  <si>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</si>
  <si>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</si>
  <si>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</si>
  <si>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</si>
  <si>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</si>
  <si>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</si>
  <si>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</si>
  <si>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</si>
  <si>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</si>
  <si>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</si>
  <si>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</si>
  <si>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</si>
  <si>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</si>
  <si>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</si>
  <si>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</si>
  <si>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</si>
  <si>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</si>
  <si>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</si>
  <si>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</si>
  <si>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</si>
  <si>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</si>
  <si>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</si>
  <si>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</si>
  <si>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</si>
  <si>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</si>
  <si>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</si>
  <si>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</si>
  <si>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</si>
  <si>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</si>
  <si>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</si>
  <si>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</si>
  <si>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</si>
  <si>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</si>
  <si>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</si>
  <si>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</si>
  <si>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</si>
  <si>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</si>
  <si>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</si>
  <si>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</si>
  <si>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</si>
  <si>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</si>
  <si>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</si>
  <si>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</si>
  <si>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</si>
  <si>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</si>
  <si>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</si>
  <si>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</si>
  <si>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</si>
  <si>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</si>
  <si>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</si>
  <si>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</si>
  <si>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</si>
  <si>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</si>
  <si>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</si>
  <si>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</si>
  <si>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</si>
  <si>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</si>
  <si>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</si>
  <si>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</si>
  <si>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</si>
  <si>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</si>
  <si>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</si>
  <si>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</si>
  <si>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</si>
  <si>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</si>
  <si>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</si>
  <si>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</si>
  <si>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</si>
  <si>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</si>
  <si>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</si>
  <si>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</si>
  <si>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</si>
  <si>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</si>
  <si>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</si>
  <si>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</si>
  <si>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</si>
  <si>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</si>
  <si>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</si>
  <si>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</si>
  <si>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</si>
  <si>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</si>
  <si>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</si>
  <si>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</si>
  <si>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</si>
  <si>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</si>
  <si>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</si>
  <si>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</si>
  <si>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</si>
  <si>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</si>
  <si>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</si>
  <si>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</si>
  <si>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</si>
  <si>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</si>
  <si>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</si>
  <si>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</si>
  <si>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</si>
  <si>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</si>
  <si>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</si>
  <si>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</si>
  <si>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</si>
  <si>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</si>
  <si>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</si>
  <si>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</si>
  <si>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</si>
  <si>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</si>
  <si>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</si>
  <si>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</si>
  <si>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</si>
  <si>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</si>
  <si>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</si>
  <si>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</si>
  <si>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</si>
  <si>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</si>
  <si>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</si>
  <si>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</si>
  <si>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</si>
  <si>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</si>
  <si>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</si>
  <si>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</si>
  <si>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</si>
  <si>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</si>
  <si>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</si>
  <si>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</si>
  <si>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</si>
  <si>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</si>
  <si>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</si>
  <si>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</si>
  <si>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</si>
  <si>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</si>
  <si>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</si>
  <si>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</si>
  <si>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</si>
  <si>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</si>
  <si>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</si>
  <si>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</si>
  <si>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</si>
  <si>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</si>
  <si>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</si>
  <si>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</si>
  <si>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</si>
  <si>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</si>
  <si>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</si>
  <si>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</si>
  <si>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</si>
  <si>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</si>
  <si>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</si>
  <si>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</si>
  <si>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</si>
  <si>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</si>
  <si>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</si>
  <si>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</si>
  <si>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</si>
  <si>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</si>
  <si>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</si>
  <si>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</si>
  <si>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</si>
  <si>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</si>
  <si>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</si>
  <si>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</si>
  <si>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</si>
  <si>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</si>
  <si>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</si>
  <si>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</si>
  <si>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</si>
  <si>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</si>
  <si>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</si>
  <si>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</si>
  <si>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</si>
  <si>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</si>
  <si>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</si>
  <si>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</si>
  <si>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</si>
  <si>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</si>
  <si>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</si>
  <si>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</si>
  <si>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</si>
  <si>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</si>
  <si>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</si>
  <si>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</si>
  <si>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</si>
  <si>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</si>
  <si>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</si>
  <si>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</si>
  <si>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</si>
  <si>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</si>
  <si>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</si>
  <si>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</si>
  <si>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</si>
  <si>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</si>
  <si>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</si>
  <si>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</si>
  <si>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</si>
  <si>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</si>
  <si>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</si>
  <si>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</si>
  <si>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</si>
  <si>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</si>
  <si>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</si>
  <si>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</si>
  <si>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</si>
  <si>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</si>
  <si>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</si>
  <si>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</si>
  <si>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</si>
  <si>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</si>
  <si>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</si>
  <si>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</si>
  <si>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</si>
  <si>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</si>
  <si>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</si>
  <si>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</si>
  <si>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</si>
  <si>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</si>
  <si>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</si>
  <si>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</si>
  <si>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</si>
  <si>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</si>
  <si>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</si>
  <si>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</si>
  <si>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</si>
  <si>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</si>
  <si>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</si>
  <si>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</si>
  <si>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</si>
  <si>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</si>
  <si>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</si>
  <si>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</si>
  <si>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</si>
  <si>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</si>
  <si>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</si>
  <si>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</si>
  <si>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</si>
  <si>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</si>
  <si>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</si>
  <si>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</si>
  <si>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</si>
  <si>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</si>
  <si>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</si>
  <si>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</si>
  <si>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</si>
  <si>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</si>
  <si>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</si>
  <si>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</si>
  <si>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</si>
  <si>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</si>
  <si>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</si>
  <si>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</si>
  <si>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</si>
  <si>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</si>
  <si>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</si>
  <si>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</si>
  <si>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</si>
  <si>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</si>
  <si>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</si>
  <si>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</si>
  <si>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</si>
  <si>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</si>
  <si>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</si>
  <si>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</si>
  <si>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</si>
  <si>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</si>
  <si>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</si>
  <si>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</si>
  <si>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</si>
  <si>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</si>
  <si>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</si>
  <si>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</si>
  <si>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</si>
  <si>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</si>
  <si>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</si>
  <si>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</si>
  <si>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</si>
  <si>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</si>
  <si>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</si>
  <si>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</si>
  <si>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</si>
  <si>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</si>
  <si>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</si>
  <si>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</si>
  <si>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</si>
  <si>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</si>
  <si>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</si>
  <si>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</si>
  <si>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</si>
  <si>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</si>
  <si>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</si>
  <si>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</si>
  <si>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</si>
  <si>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</si>
  <si>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</si>
  <si>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</si>
  <si>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</si>
  <si>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</si>
  <si>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</si>
  <si>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</si>
  <si>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</si>
  <si>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</si>
  <si>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</si>
  <si>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</si>
  <si>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</si>
  <si>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</si>
  <si>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</si>
  <si>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</si>
  <si>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</si>
  <si>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</si>
  <si>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</si>
  <si>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</si>
  <si>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</si>
  <si>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</si>
  <si>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</si>
  <si>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</si>
  <si>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</si>
  <si>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</si>
  <si>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</si>
  <si>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</si>
  <si>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</si>
  <si>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</si>
  <si>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</si>
  <si>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</si>
  <si>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</si>
  <si>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</si>
  <si>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</si>
  <si>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</si>
  <si>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</si>
  <si>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</si>
  <si>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</si>
  <si>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</si>
  <si>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</si>
  <si>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</si>
  <si>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</si>
  <si>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</si>
  <si>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</si>
  <si>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</si>
  <si>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</si>
  <si>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</si>
  <si>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</si>
  <si>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</si>
  <si>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</si>
  <si>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</si>
  <si>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</si>
  <si>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</si>
  <si>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</si>
  <si>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</si>
  <si>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</si>
  <si>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</si>
  <si>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</si>
  <si>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</si>
  <si>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</si>
  <si>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</si>
  <si>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</si>
  <si>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</si>
  <si>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</si>
  <si>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</si>
  <si>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</si>
  <si>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</si>
  <si>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</si>
  <si>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</si>
  <si>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</si>
  <si>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</si>
  <si>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</si>
  <si>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</si>
  <si>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</si>
  <si>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</si>
  <si>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</si>
  <si>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</si>
  <si>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</si>
  <si>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</si>
  <si>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</si>
  <si>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</si>
  <si>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</si>
  <si>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</si>
  <si>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</si>
  <si>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</si>
  <si>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</si>
  <si>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</si>
  <si>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</si>
  <si>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</si>
  <si>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</si>
  <si>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</si>
  <si>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</si>
  <si>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</si>
  <si>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</si>
  <si>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</si>
  <si>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</si>
  <si>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</si>
  <si>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</si>
  <si>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</si>
  <si>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</si>
  <si>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</si>
  <si>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</si>
  <si>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</si>
  <si>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</si>
  <si>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</si>
  <si>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</si>
  <si>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</si>
  <si>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</si>
  <si>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</si>
  <si>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</si>
  <si>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</si>
  <si>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</si>
  <si>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</si>
  <si>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</si>
  <si>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</si>
  <si>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</si>
  <si>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</si>
  <si>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</si>
  <si>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</si>
  <si>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</si>
  <si>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</si>
  <si>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</si>
  <si>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</si>
  <si>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</si>
  <si>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</si>
  <si>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</si>
  <si>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</si>
  <si>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</si>
  <si>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</si>
  <si>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</si>
  <si>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</si>
  <si>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</si>
  <si>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</si>
  <si>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</si>
  <si>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</si>
  <si>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</si>
  <si>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</si>
  <si>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</si>
  <si>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</si>
  <si>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</si>
  <si>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</si>
  <si>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</si>
  <si>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</si>
  <si>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</si>
  <si>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</si>
  <si>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</si>
  <si>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</si>
  <si>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</si>
  <si>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</si>
  <si>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</si>
  <si>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</si>
  <si>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</si>
  <si>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</si>
  <si>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</si>
  <si>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</si>
  <si>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</si>
  <si>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</si>
  <si>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</si>
  <si>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</si>
  <si>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</si>
  <si>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</si>
  <si>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</si>
  <si>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</si>
  <si>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</si>
  <si>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</si>
  <si>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</si>
  <si>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</si>
  <si>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</si>
  <si>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</si>
  <si>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</si>
  <si>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</si>
  <si>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</si>
  <si>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</si>
  <si>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</si>
  <si>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</si>
  <si>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</si>
  <si>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</si>
  <si>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</si>
  <si>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</si>
  <si>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</si>
  <si>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</si>
  <si>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</si>
  <si>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</si>
  <si>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</si>
  <si>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</si>
  <si>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</si>
  <si>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</si>
  <si>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</si>
  <si>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</si>
  <si>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</si>
  <si>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</si>
  <si>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</si>
  <si>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</si>
  <si>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</si>
  <si>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</si>
  <si>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</si>
  <si>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</si>
  <si>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</si>
  <si>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</si>
  <si>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</si>
  <si>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</si>
  <si>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</si>
  <si>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</si>
  <si>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</si>
  <si>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</si>
  <si>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</si>
  <si>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</si>
  <si>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</si>
  <si>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</si>
  <si>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</si>
  <si>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</si>
  <si>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</si>
  <si>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</si>
  <si>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</si>
  <si>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</si>
  <si>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</si>
  <si>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</si>
  <si>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</si>
  <si>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</si>
  <si>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</si>
  <si>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</si>
  <si>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</si>
  <si>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</si>
  <si>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</si>
  <si>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</si>
  <si>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</si>
  <si>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</si>
  <si>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</si>
  <si>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</si>
  <si>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</si>
  <si>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</si>
  <si>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</si>
  <si>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</si>
  <si>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</si>
  <si>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</si>
  <si>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</si>
  <si>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</si>
  <si>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</si>
  <si>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</si>
  <si>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</si>
  <si>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</si>
  <si>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</si>
  <si>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</si>
  <si>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</si>
  <si>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</si>
  <si>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</si>
  <si>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</si>
  <si>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</si>
  <si>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</si>
  <si>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</si>
  <si>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</si>
  <si>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</si>
  <si>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</si>
  <si>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</si>
  <si>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</si>
  <si>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</si>
  <si>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</si>
  <si>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</si>
  <si>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</si>
  <si>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</si>
  <si>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</si>
  <si>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</si>
  <si>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</si>
  <si>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</si>
  <si>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</si>
  <si>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</si>
  <si>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</si>
  <si>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</si>
  <si>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</si>
  <si>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</si>
  <si>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</si>
  <si>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</si>
  <si>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</si>
  <si>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</si>
  <si>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</si>
  <si>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</si>
  <si>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</si>
  <si>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</si>
  <si>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</si>
  <si>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</si>
  <si>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</si>
  <si>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</si>
  <si>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</si>
  <si>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</si>
  <si>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</si>
  <si>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</si>
  <si>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</si>
  <si>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</si>
  <si>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</si>
  <si>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</si>
  <si>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</si>
  <si>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</si>
  <si>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</si>
  <si>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</si>
  <si>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</si>
  <si>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</si>
  <si>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</si>
  <si>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</si>
  <si>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</si>
  <si>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</si>
  <si>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</si>
  <si>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</si>
  <si>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</si>
  <si>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</si>
  <si>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</si>
  <si>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</si>
  <si>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</si>
  <si>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</si>
  <si>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</si>
  <si>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</si>
  <si>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</si>
  <si>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</si>
  <si>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</si>
  <si>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</si>
  <si>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</si>
  <si>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</si>
  <si>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</si>
  <si>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</si>
  <si>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</si>
  <si>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</si>
  <si>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</si>
  <si>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</si>
  <si>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</si>
  <si>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</si>
  <si>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</si>
  <si>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</si>
  <si>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</si>
  <si>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</si>
  <si>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</si>
  <si>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</si>
  <si>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</si>
  <si>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</si>
  <si>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</si>
  <si>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</si>
  <si>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</si>
  <si>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</si>
  <si>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</si>
  <si>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</si>
  <si>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</si>
  <si>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</si>
  <si>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</si>
  <si>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</si>
  <si>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</si>
  <si>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</si>
  <si>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</si>
  <si>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</si>
  <si>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</si>
  <si>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</si>
  <si>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</si>
  <si>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</si>
  <si>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</si>
  <si>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</si>
  <si>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</si>
  <si>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</si>
  <si>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</si>
  <si>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</si>
  <si>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</si>
  <si>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</si>
  <si>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</si>
  <si>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</si>
  <si>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</si>
  <si>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</si>
  <si>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</si>
  <si>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</si>
  <si>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</si>
  <si>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</si>
  <si>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</si>
  <si>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</si>
  <si>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</si>
  <si>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</si>
  <si>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</si>
  <si>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</si>
  <si>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</si>
  <si>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</si>
  <si>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</si>
  <si>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</si>
  <si>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</si>
  <si>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</si>
  <si>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</si>
  <si>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</si>
  <si>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</si>
  <si>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</si>
  <si>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</si>
  <si>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</si>
  <si>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</si>
  <si>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</si>
  <si>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</si>
  <si>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</si>
  <si>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</si>
  <si>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</si>
  <si>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</si>
  <si>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</si>
  <si>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</si>
  <si>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</si>
  <si>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</si>
  <si>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</si>
  <si>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</si>
  <si>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</si>
  <si>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</si>
  <si>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</si>
  <si>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</si>
  <si>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</si>
  <si>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</si>
  <si>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</si>
  <si>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</si>
  <si>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</si>
  <si>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</si>
  <si>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</si>
  <si>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</si>
  <si>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</si>
  <si>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</si>
  <si>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</si>
  <si>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</si>
  <si>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</si>
  <si>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</si>
  <si>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</si>
  <si>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</si>
  <si>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</si>
  <si>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</si>
  <si>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</si>
  <si>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</si>
  <si>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</si>
  <si>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</si>
  <si>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</si>
  <si>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</si>
  <si>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</si>
  <si>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</si>
  <si>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</si>
  <si>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</si>
  <si>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</si>
  <si>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</si>
  <si>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</si>
  <si>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</si>
  <si>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</si>
  <si>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</si>
  <si>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</si>
  <si>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</si>
  <si>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</si>
  <si>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</si>
  <si>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</si>
  <si>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</si>
  <si>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</si>
  <si>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</si>
  <si>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</si>
  <si>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</si>
  <si>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</si>
  <si>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</si>
  <si>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</si>
  <si>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</si>
  <si>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</si>
  <si>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</si>
  <si>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</si>
  <si>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</si>
  <si>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</si>
  <si>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</si>
  <si>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</si>
  <si>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</si>
  <si>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</si>
  <si>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</si>
  <si>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</si>
  <si>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</si>
  <si>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</si>
  <si>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</si>
  <si>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</si>
  <si>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</si>
  <si>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</si>
  <si>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</si>
  <si>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</si>
  <si>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</si>
  <si>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</si>
  <si>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</si>
  <si>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</si>
  <si>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</si>
  <si>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</si>
  <si>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</si>
  <si>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</si>
  <si>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</si>
  <si>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</si>
  <si>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</si>
  <si>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</si>
  <si>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</si>
  <si>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</si>
  <si>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</si>
  <si>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</si>
  <si>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</si>
  <si>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</si>
  <si>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</si>
  <si>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</si>
  <si>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</si>
  <si>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</si>
  <si>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</si>
  <si>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</si>
  <si>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</si>
  <si>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</si>
  <si>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</si>
  <si>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</si>
  <si>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</si>
  <si>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</si>
  <si>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</si>
  <si>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</si>
  <si>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</si>
  <si>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</si>
  <si>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</si>
  <si>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</si>
  <si>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</si>
  <si>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</si>
  <si>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</si>
  <si>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</si>
  <si>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</si>
  <si>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</si>
  <si>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</si>
  <si>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</si>
  <si>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</si>
  <si>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</si>
  <si>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</si>
  <si>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</si>
  <si>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</si>
  <si>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</si>
  <si>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</si>
  <si>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</si>
  <si>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</si>
  <si>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</si>
  <si>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</si>
  <si>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</si>
  <si>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</si>
  <si>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</si>
  <si>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</si>
  <si>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</si>
  <si>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</si>
  <si>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</si>
  <si>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</si>
  <si>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</si>
  <si>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</si>
  <si>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</si>
  <si>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</si>
  <si>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</si>
  <si>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</si>
  <si>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</si>
  <si>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</si>
  <si>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</si>
  <si>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</si>
  <si>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</si>
  <si>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</si>
  <si>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</si>
  <si>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</si>
  <si>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</si>
  <si>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</si>
  <si>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</si>
  <si>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</si>
  <si>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</si>
  <si>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</si>
  <si>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</si>
  <si>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</si>
  <si>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</si>
  <si>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</si>
  <si>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</si>
  <si>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</si>
  <si>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</si>
  <si>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</si>
  <si>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</si>
  <si>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</si>
  <si>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</si>
  <si>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</si>
  <si>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</si>
  <si>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</si>
  <si>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</si>
  <si>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</si>
  <si>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</si>
  <si>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</si>
  <si>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</si>
  <si>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</si>
  <si>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</si>
  <si>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</si>
  <si>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</si>
  <si>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</si>
  <si>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</si>
  <si>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</si>
  <si>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</si>
  <si>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</si>
  <si>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</si>
  <si>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</si>
  <si>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</si>
  <si>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</si>
  <si>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</si>
  <si>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</si>
  <si>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</si>
  <si>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</si>
  <si>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</si>
  <si>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</si>
  <si>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</si>
  <si>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</si>
  <si>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</si>
  <si>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</si>
  <si>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</si>
  <si>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</si>
  <si>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</si>
  <si>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</si>
  <si>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</si>
  <si>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</si>
  <si>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</si>
  <si>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</si>
  <si>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</si>
  <si>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</si>
  <si>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</si>
  <si>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</si>
  <si>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</si>
  <si>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</si>
  <si>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</si>
  <si>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</si>
  <si>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</si>
  <si>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</si>
  <si>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</si>
  <si>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</si>
  <si>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</si>
  <si>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</si>
  <si>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</si>
  <si>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</si>
  <si>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</si>
  <si>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</si>
  <si>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</si>
  <si>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</si>
  <si>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</si>
  <si>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</si>
  <si>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</si>
  <si>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</si>
  <si>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</si>
  <si>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</si>
  <si>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</si>
  <si>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</si>
  <si>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</si>
  <si>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</si>
  <si>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</si>
  <si>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</si>
  <si>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</si>
  <si>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</si>
  <si>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</si>
  <si>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</si>
  <si>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</si>
  <si>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</si>
  <si>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</si>
  <si>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</si>
  <si>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</si>
  <si>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</si>
  <si>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</si>
  <si>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</si>
  <si>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</si>
  <si>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</si>
  <si>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</si>
  <si>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</si>
  <si>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</si>
  <si>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</si>
  <si>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</si>
  <si>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</si>
  <si>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</si>
  <si>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</si>
  <si>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</si>
  <si>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</si>
  <si>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</si>
  <si>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</si>
  <si>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</si>
  <si>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</si>
  <si>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</si>
  <si>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</si>
  <si>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</si>
  <si>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</si>
  <si>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</si>
  <si>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</si>
  <si>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</si>
  <si>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</si>
  <si>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</si>
  <si>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</si>
  <si>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</si>
  <si>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</si>
  <si>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</si>
  <si>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</si>
  <si>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</si>
  <si>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</si>
  <si>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</si>
  <si>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</si>
  <si>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</si>
  <si>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</si>
  <si>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</si>
  <si>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</si>
  <si>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</si>
  <si>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</si>
  <si>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</si>
  <si>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</si>
  <si>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</si>
  <si>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</si>
  <si>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</si>
  <si>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</si>
  <si>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</si>
  <si>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</si>
  <si>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</si>
  <si>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</si>
  <si>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</si>
  <si>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</si>
  <si>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</si>
  <si>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</si>
  <si>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</si>
  <si>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</si>
  <si>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</si>
  <si>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</si>
  <si>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</si>
  <si>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</si>
  <si>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</si>
  <si>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</si>
  <si>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</si>
  <si>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</si>
  <si>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</si>
  <si>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</si>
  <si>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</si>
  <si>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</si>
  <si>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</si>
  <si>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</si>
  <si>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</si>
  <si>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</si>
  <si>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</si>
  <si>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</si>
  <si>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</si>
  <si>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</si>
  <si>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</si>
  <si>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</si>
  <si>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</si>
  <si>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</si>
  <si>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</si>
  <si>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</si>
  <si>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</si>
  <si>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</si>
  <si>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</si>
  <si>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</si>
  <si>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</si>
  <si>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</si>
  <si>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</si>
  <si>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</si>
  <si>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</si>
  <si>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</si>
  <si>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</si>
  <si>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</si>
  <si>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</si>
  <si>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</si>
  <si>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</si>
  <si>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</si>
  <si>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</si>
  <si>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</si>
  <si>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</si>
  <si>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</si>
  <si>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</si>
  <si>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</si>
  <si>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</si>
  <si>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</si>
  <si>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</si>
  <si>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</si>
  <si>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</si>
  <si>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</si>
  <si>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</si>
  <si>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</si>
  <si>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</si>
  <si>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</si>
  <si>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</si>
  <si>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</si>
  <si>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</si>
  <si>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</si>
  <si>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</si>
  <si>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</si>
  <si>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</si>
  <si>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</si>
  <si>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</si>
  <si>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</si>
  <si>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</si>
  <si>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</si>
  <si>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</si>
  <si>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</si>
  <si>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</si>
  <si>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</si>
  <si>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</si>
  <si>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</si>
  <si>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</si>
  <si>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</si>
  <si>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</si>
  <si>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</si>
  <si>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</si>
  <si>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</si>
  <si>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</si>
  <si>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</si>
  <si>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</si>
  <si>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</si>
  <si>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</si>
  <si>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</si>
  <si>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</si>
  <si>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</si>
  <si>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</si>
  <si>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</si>
  <si>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</si>
  <si>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</si>
  <si>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</si>
  <si>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</si>
  <si>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</si>
  <si>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</si>
  <si>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</si>
  <si>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</si>
  <si>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</si>
  <si>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</si>
  <si>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</si>
  <si>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</si>
  <si>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</si>
  <si>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</si>
  <si>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</si>
  <si>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</si>
  <si>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</si>
  <si>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</si>
  <si>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</si>
  <si>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</si>
  <si>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</si>
  <si>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</si>
  <si>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</si>
  <si>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</si>
  <si>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</si>
  <si>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</si>
  <si>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</si>
  <si>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</si>
  <si>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</si>
  <si>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</si>
  <si>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</si>
  <si>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</si>
  <si>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</si>
  <si>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</si>
  <si>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</si>
  <si>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</si>
  <si>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</si>
  <si>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</si>
  <si>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</si>
  <si>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</si>
  <si>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</si>
  <si>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</si>
  <si>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</si>
  <si>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</si>
  <si>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</si>
  <si>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</si>
  <si>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</si>
  <si>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</si>
  <si>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</si>
  <si>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</si>
  <si>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</si>
  <si>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</si>
  <si>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</si>
  <si>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</si>
  <si>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</si>
  <si>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</si>
  <si>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</si>
  <si>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</si>
  <si>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</si>
  <si>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</si>
  <si>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</si>
  <si>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</si>
  <si>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</si>
  <si>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</si>
  <si>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</si>
  <si>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</si>
  <si>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</si>
  <si>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</si>
  <si>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</si>
  <si>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</si>
  <si>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</si>
  <si>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</si>
  <si>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</si>
  <si>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</si>
  <si>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</si>
  <si>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</si>
  <si>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</si>
  <si>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</si>
  <si>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</si>
  <si>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</si>
  <si>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</si>
  <si>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</si>
  <si>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</si>
  <si>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</si>
  <si>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</si>
  <si>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</si>
  <si>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</si>
  <si>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</si>
  <si>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</si>
  <si>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</si>
  <si>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</si>
  <si>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</si>
  <si>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</si>
  <si>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</si>
  <si>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</si>
  <si>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</si>
  <si>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</si>
  <si>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</si>
  <si>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</si>
  <si>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</si>
  <si>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</si>
  <si>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</si>
  <si>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</si>
  <si>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</si>
  <si>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</si>
  <si>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</si>
  <si>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</si>
  <si>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</si>
  <si>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</si>
  <si>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</si>
  <si>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</si>
  <si>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</si>
  <si>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</si>
  <si>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</si>
  <si>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</si>
  <si>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</si>
  <si>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</si>
  <si>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</si>
  <si>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</si>
  <si>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</si>
  <si>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</si>
  <si>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</si>
  <si>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</si>
  <si>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</si>
  <si>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</si>
  <si>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</si>
  <si>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</si>
  <si>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</si>
  <si>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</si>
  <si>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</si>
  <si>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</si>
  <si>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</si>
  <si>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</si>
  <si>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</si>
  <si>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</si>
  <si>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</si>
  <si>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</si>
  <si>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</si>
  <si>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</si>
  <si>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</si>
  <si>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</si>
  <si>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</si>
  <si>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</si>
  <si>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</si>
  <si>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</si>
  <si>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</si>
  <si>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</si>
  <si>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</si>
  <si>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</si>
  <si>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</si>
  <si>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</si>
  <si>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</si>
  <si>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</si>
  <si>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</si>
  <si>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</si>
  <si>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</si>
  <si>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</si>
  <si>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</si>
  <si>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</si>
  <si>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</si>
  <si>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</si>
  <si>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</si>
  <si>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</si>
  <si>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</si>
  <si>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</si>
  <si>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</si>
  <si>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</si>
  <si>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</si>
  <si>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</si>
  <si>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</si>
  <si>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</si>
  <si>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</si>
  <si>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</si>
  <si>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</si>
  <si>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</si>
  <si>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</si>
  <si>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</si>
  <si>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</si>
  <si>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</si>
  <si>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</si>
  <si>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</si>
  <si>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</si>
  <si>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</si>
  <si>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</si>
  <si>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</si>
  <si>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</si>
  <si>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</si>
  <si>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</si>
  <si>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</si>
  <si>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</si>
  <si>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</si>
  <si>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</si>
  <si>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</si>
  <si>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</si>
  <si>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</si>
  <si>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</si>
  <si>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</si>
  <si>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</si>
  <si>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</si>
  <si>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</si>
  <si>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</si>
  <si>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</si>
  <si>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</si>
  <si>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</si>
  <si>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</si>
  <si>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</si>
  <si>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</si>
  <si>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</si>
  <si>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</si>
  <si>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</si>
  <si>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</si>
  <si>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</si>
  <si>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</si>
  <si>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</si>
  <si>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</si>
  <si>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</si>
  <si>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</si>
  <si>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</si>
  <si>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</si>
  <si>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</si>
  <si>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</si>
  <si>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</si>
  <si>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</si>
  <si>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</si>
  <si>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</si>
  <si>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</si>
  <si>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</si>
  <si>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</si>
  <si>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</si>
  <si>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</si>
  <si>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</si>
  <si>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</si>
  <si>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</si>
  <si>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</si>
  <si>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</si>
  <si>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</si>
  <si>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</si>
  <si>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</si>
  <si>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</si>
  <si>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</si>
  <si>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</si>
  <si>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</si>
  <si>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</si>
  <si>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</si>
  <si>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</si>
  <si>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</si>
  <si>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</si>
  <si>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</si>
  <si>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</si>
  <si>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</si>
  <si>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</si>
  <si>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</si>
  <si>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</si>
  <si>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</si>
  <si>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</si>
  <si>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</si>
  <si>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</si>
  <si>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</si>
  <si>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</si>
  <si>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</si>
  <si>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</si>
  <si>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</si>
  <si>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</si>
  <si>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</si>
  <si>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</si>
  <si>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</si>
  <si>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</si>
  <si>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</si>
  <si>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</si>
  <si>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</si>
  <si>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</si>
  <si>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</si>
  <si>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</si>
  <si>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</si>
  <si>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</si>
  <si>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</si>
  <si>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</si>
  <si>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</si>
  <si>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</si>
  <si>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</si>
  <si>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</si>
  <si>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</si>
  <si>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</si>
  <si>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</si>
  <si>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</si>
  <si>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</si>
  <si>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</si>
  <si>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</si>
  <si>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</si>
  <si>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</si>
  <si>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</si>
  <si>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</si>
  <si>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</si>
  <si>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</si>
  <si>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</si>
  <si>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</si>
  <si>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</si>
  <si>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</si>
  <si>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</si>
  <si>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</si>
  <si>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</si>
  <si>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</si>
  <si>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</si>
  <si>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</si>
  <si>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</si>
  <si>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</si>
  <si>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</si>
  <si>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</si>
  <si>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</si>
  <si>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</si>
  <si>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</si>
  <si>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</si>
  <si>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</si>
  <si>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</si>
  <si>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</si>
  <si>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</si>
  <si>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</si>
  <si>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</si>
  <si>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</si>
  <si>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</si>
  <si>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</si>
  <si>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</si>
  <si>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</si>
  <si>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</si>
  <si>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</si>
  <si>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</si>
  <si>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</si>
  <si>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</si>
  <si>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</si>
  <si>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</si>
  <si>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</si>
  <si>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</si>
  <si>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</si>
  <si>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</si>
  <si>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</si>
  <si>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</si>
  <si>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</si>
  <si>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</si>
  <si>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</si>
  <si>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</si>
  <si>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</si>
  <si>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</si>
  <si>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</si>
  <si>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</si>
  <si>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</si>
  <si>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</si>
  <si>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</si>
  <si>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</si>
  <si>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</si>
  <si>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</si>
  <si>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</si>
  <si>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</si>
  <si>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</si>
  <si>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</si>
  <si>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</si>
  <si>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</si>
  <si>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</si>
  <si>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</si>
  <si>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</si>
  <si>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</si>
  <si>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</si>
  <si>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</si>
  <si>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</si>
  <si>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</si>
  <si>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</si>
  <si>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</si>
  <si>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</si>
  <si>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</si>
  <si>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</si>
  <si>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</si>
  <si>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</si>
  <si>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</si>
  <si>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</si>
  <si>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</si>
  <si>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</si>
  <si>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</si>
  <si>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</si>
  <si>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</si>
  <si>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</si>
  <si>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</si>
  <si>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</si>
  <si>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</si>
  <si>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</si>
  <si>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</si>
  <si>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</si>
  <si>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</si>
  <si>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</si>
  <si>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</si>
  <si>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</si>
  <si>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</si>
  <si>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</si>
  <si>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</si>
  <si>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</si>
  <si>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</si>
  <si>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</si>
  <si>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</si>
  <si>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</si>
  <si>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</si>
  <si>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</si>
  <si>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</si>
  <si>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</si>
  <si>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</si>
  <si>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</si>
  <si>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</si>
  <si>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</si>
  <si>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</si>
  <si>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</si>
  <si>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</si>
  <si>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</si>
  <si>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</si>
  <si>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</si>
  <si>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</si>
  <si>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</si>
  <si>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</si>
  <si>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</si>
  <si>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</si>
  <si>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</si>
  <si>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</si>
  <si>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</si>
  <si>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</si>
  <si>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</si>
  <si>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</si>
  <si>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</si>
  <si>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</si>
  <si>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</si>
  <si>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</si>
  <si>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</si>
  <si>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</si>
  <si>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</si>
  <si>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</si>
  <si>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</si>
  <si>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</si>
  <si>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</si>
  <si>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</si>
  <si>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</si>
  <si>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</si>
  <si>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</si>
  <si>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</si>
  <si>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</si>
  <si>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</si>
  <si>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</si>
  <si>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</si>
  <si>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</si>
  <si>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</si>
  <si>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</si>
  <si>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</si>
  <si>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</si>
  <si>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</si>
  <si>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</si>
  <si>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</si>
  <si>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</si>
  <si>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</si>
  <si>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</si>
  <si>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</si>
  <si>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</si>
  <si>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</si>
  <si>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</si>
  <si>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</si>
  <si>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</si>
  <si>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</si>
  <si>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</si>
  <si>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</si>
  <si>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</si>
  <si>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</si>
  <si>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</si>
  <si>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</si>
  <si>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</si>
  <si>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</si>
  <si>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</si>
  <si>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</si>
  <si>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</si>
  <si>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</si>
  <si>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</si>
  <si>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</si>
  <si>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</si>
  <si>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</si>
  <si>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</si>
  <si>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</si>
  <si>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</si>
  <si>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</si>
  <si>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</si>
  <si>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</si>
  <si>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</si>
  <si>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</si>
  <si>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</si>
  <si>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</si>
  <si>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</si>
  <si>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</si>
  <si>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</si>
  <si>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</si>
  <si>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</si>
  <si>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</si>
  <si>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</si>
  <si>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</si>
  <si>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</si>
  <si>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</si>
  <si>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</si>
  <si>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</si>
  <si>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</si>
  <si>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</si>
  <si>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</si>
  <si>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</si>
  <si>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</si>
  <si>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</si>
  <si>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</si>
  <si>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</si>
  <si>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</si>
  <si>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</si>
  <si>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</si>
  <si>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</si>
  <si>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</si>
  <si>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</si>
  <si>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</si>
  <si>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</si>
  <si>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</si>
  <si>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</si>
  <si>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</si>
  <si>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</si>
  <si>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</si>
  <si>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</si>
  <si>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</si>
  <si>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</si>
  <si>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</si>
  <si>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</si>
  <si>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</si>
  <si>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</si>
  <si>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</si>
  <si>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</si>
  <si>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</si>
  <si>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</si>
  <si>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</si>
  <si>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</si>
  <si>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</si>
  <si>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</si>
  <si>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</si>
  <si>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</si>
  <si>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</si>
  <si>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</si>
  <si>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</si>
  <si>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</si>
  <si>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</si>
  <si>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</si>
  <si>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</si>
  <si>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</si>
  <si>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</si>
  <si>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</si>
  <si>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</si>
  <si>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</si>
  <si>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</si>
  <si>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</si>
  <si>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</si>
  <si>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</si>
  <si>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</si>
  <si>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</si>
  <si>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</si>
  <si>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</si>
  <si>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</si>
  <si>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</si>
  <si>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</si>
  <si>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</si>
  <si>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</si>
  <si>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</si>
  <si>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</si>
  <si>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</si>
  <si>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</si>
  <si>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</si>
  <si>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</si>
  <si>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</si>
  <si>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</si>
  <si>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</si>
  <si>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</si>
  <si>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</si>
  <si>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</si>
  <si>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</si>
  <si>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</si>
  <si>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</si>
  <si>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</si>
  <si>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</si>
  <si>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</si>
  <si>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</si>
  <si>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</si>
  <si>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</si>
  <si>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</si>
  <si>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</si>
  <si>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</si>
  <si>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</si>
  <si>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</si>
  <si>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</si>
  <si>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</si>
  <si>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</si>
  <si>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</si>
  <si>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</si>
  <si>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</si>
  <si>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</si>
  <si>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</si>
  <si>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</si>
  <si>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</si>
  <si>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</si>
  <si>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</si>
  <si>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</si>
  <si>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</si>
  <si>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</si>
  <si>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</si>
  <si>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</si>
  <si>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</si>
  <si>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</si>
  <si>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</si>
  <si>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</si>
  <si>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</si>
  <si>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</si>
  <si>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</si>
  <si>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</si>
  <si>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</si>
  <si>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</si>
  <si>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</si>
  <si>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</si>
  <si>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</si>
  <si>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</si>
  <si>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</si>
  <si>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</si>
  <si>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</si>
  <si>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</si>
  <si>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</si>
  <si>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</si>
  <si>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</si>
  <si>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</si>
  <si>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</si>
  <si>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</si>
  <si>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</si>
  <si>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</si>
  <si>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</si>
  <si>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</si>
  <si>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</si>
  <si>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</si>
  <si>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</si>
  <si>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</si>
  <si>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</si>
  <si>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</si>
  <si>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</si>
  <si>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</si>
  <si>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</si>
  <si>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</si>
  <si>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</si>
  <si>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</si>
  <si>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</si>
  <si>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</si>
  <si>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</si>
  <si>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</si>
  <si>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</si>
  <si>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</si>
  <si>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</si>
  <si>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</si>
  <si>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</si>
  <si>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</si>
  <si>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</si>
  <si>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</si>
  <si>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</si>
  <si>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</si>
  <si>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</si>
  <si>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</si>
  <si>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</si>
  <si>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</si>
  <si>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</si>
  <si>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</si>
  <si>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</si>
  <si>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</si>
  <si>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</si>
  <si>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</si>
  <si>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</si>
  <si>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</si>
  <si>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</si>
  <si>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</si>
  <si>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</si>
  <si>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</si>
  <si>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</si>
  <si>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</si>
  <si>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</si>
  <si>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</si>
  <si>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</si>
  <si>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</si>
  <si>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</si>
  <si>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</si>
  <si>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</si>
  <si>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</si>
  <si>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</si>
  <si>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</si>
  <si>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</si>
  <si>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</si>
  <si>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</si>
  <si>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</si>
  <si>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</si>
  <si>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</si>
  <si>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</si>
  <si>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</si>
  <si>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</si>
  <si>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</si>
  <si>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</si>
  <si>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</si>
  <si>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</si>
  <si>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</si>
  <si>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</si>
  <si>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</si>
  <si>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</si>
  <si>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</si>
  <si>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</si>
  <si>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</si>
  <si>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</si>
  <si>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</si>
  <si>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</si>
  <si>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</si>
  <si>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</si>
  <si>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</si>
  <si>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</si>
  <si>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</si>
  <si>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</si>
  <si>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</si>
  <si>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</si>
  <si>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</si>
  <si>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</si>
  <si>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</si>
  <si>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</si>
  <si>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</si>
  <si>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</si>
  <si>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</si>
  <si>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</si>
  <si>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</si>
  <si>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</si>
  <si>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</si>
  <si>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</si>
  <si>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</si>
  <si>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</si>
  <si>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</si>
  <si>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</si>
  <si>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</si>
  <si>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</si>
  <si>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</si>
  <si>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</si>
  <si>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</si>
  <si>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</si>
  <si>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</si>
  <si>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</si>
  <si>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</si>
  <si>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</si>
  <si>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</si>
  <si>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</si>
  <si>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</si>
  <si>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</si>
  <si>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</si>
  <si>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</si>
  <si>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</si>
  <si>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</si>
  <si>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</si>
  <si>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</si>
  <si>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</si>
  <si>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</si>
  <si>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</si>
  <si>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</si>
  <si>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</si>
  <si>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</si>
  <si>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</si>
  <si>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</si>
  <si>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</si>
  <si>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</si>
  <si>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</si>
  <si>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</si>
  <si>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</si>
  <si>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</si>
  <si>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</si>
  <si>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</si>
  <si>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</si>
  <si>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</si>
  <si>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</si>
  <si>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</si>
  <si>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</si>
  <si>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</si>
  <si>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</si>
  <si>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</si>
  <si>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</si>
  <si>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</si>
  <si>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</si>
  <si>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</si>
  <si>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</si>
  <si>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</si>
  <si>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</si>
  <si>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</si>
  <si>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</si>
  <si>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</si>
  <si>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</si>
  <si>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</si>
  <si>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</si>
  <si>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</si>
  <si>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</si>
  <si>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</si>
  <si>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</si>
  <si>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</si>
  <si>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</si>
  <si>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</si>
  <si>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</si>
  <si>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</si>
  <si>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</si>
  <si>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</si>
  <si>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</si>
  <si>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</si>
  <si>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</si>
  <si>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</si>
  <si>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</si>
  <si>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</si>
  <si>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</si>
  <si>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</si>
  <si>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</si>
  <si>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</si>
  <si>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</si>
  <si>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</si>
  <si>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</si>
  <si>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</si>
  <si>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</si>
  <si>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</si>
  <si>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</si>
  <si>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</si>
  <si>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</si>
  <si>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</si>
  <si>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</si>
  <si>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</si>
  <si>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</si>
  <si>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</si>
  <si>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</si>
  <si>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</si>
  <si>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</si>
  <si>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</si>
  <si>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</si>
  <si>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</si>
  <si>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</si>
  <si>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</si>
  <si>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</si>
  <si>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</si>
  <si>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</si>
  <si>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</si>
  <si>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</si>
  <si>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</si>
  <si>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</si>
  <si>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</si>
  <si>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</si>
  <si>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</si>
  <si>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</si>
  <si>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</si>
  <si>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</si>
  <si>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</si>
  <si>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</si>
  <si>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</si>
  <si>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</si>
  <si>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</si>
  <si>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</si>
  <si>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</si>
  <si>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</si>
  <si>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</si>
  <si>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</si>
  <si>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</si>
  <si>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</si>
  <si>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</si>
  <si>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</si>
  <si>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</si>
  <si>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</si>
  <si>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</si>
  <si>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</si>
  <si>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</si>
  <si>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</si>
  <si>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</si>
  <si>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</si>
  <si>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</si>
  <si>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</si>
  <si>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</si>
  <si>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</si>
  <si>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</si>
  <si>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</si>
  <si>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</si>
  <si>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</si>
  <si>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</si>
  <si>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</si>
  <si>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</si>
  <si>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</si>
  <si>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</si>
  <si>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</si>
  <si>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</si>
  <si>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</si>
  <si>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</si>
  <si>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</si>
  <si>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</si>
  <si>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</si>
  <si>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</si>
  <si>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</si>
  <si>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</si>
  <si>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</si>
  <si>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</si>
  <si>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</si>
  <si>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</si>
  <si>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</si>
  <si>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</si>
  <si>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</si>
  <si>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</si>
  <si>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</si>
  <si>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</si>
  <si>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</si>
  <si>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</si>
  <si>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</si>
  <si>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</si>
  <si>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</si>
  <si>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</si>
  <si>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</si>
  <si>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</si>
  <si>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</si>
  <si>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</si>
  <si>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</si>
  <si>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</si>
  <si>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</si>
  <si>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</si>
  <si>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</si>
  <si>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</si>
  <si>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</si>
  <si>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</si>
  <si>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</si>
  <si>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</si>
  <si>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</si>
  <si>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</si>
  <si>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</si>
  <si>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</si>
  <si>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</si>
  <si>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</si>
  <si>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</si>
  <si>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</si>
  <si>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</si>
  <si>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</si>
  <si>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</si>
  <si>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</si>
  <si>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</si>
  <si>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</si>
  <si>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</si>
  <si>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</si>
  <si>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</si>
  <si>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</si>
  <si>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</si>
  <si>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</si>
  <si>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</si>
  <si>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</si>
  <si>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</si>
  <si>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</si>
  <si>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</si>
  <si>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</si>
  <si>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</si>
  <si>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</si>
  <si>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</si>
  <si>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</si>
  <si>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</si>
  <si>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</si>
  <si>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</si>
  <si>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</si>
  <si>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</si>
  <si>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</si>
  <si>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</si>
  <si>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</si>
  <si>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</si>
  <si>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</si>
  <si>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</si>
  <si>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</si>
  <si>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</si>
  <si>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</si>
  <si>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</si>
  <si>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</si>
  <si>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</si>
  <si>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</si>
  <si>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</si>
  <si>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</si>
  <si>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</si>
  <si>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</si>
  <si>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</si>
  <si>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</si>
  <si>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</si>
  <si>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</si>
  <si>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</si>
  <si>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</si>
  <si>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</si>
  <si>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</si>
  <si>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</si>
  <si>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</si>
  <si>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</si>
  <si>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</si>
  <si>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</si>
  <si>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</si>
  <si>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</si>
  <si>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</si>
  <si>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</si>
  <si>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</si>
  <si>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</si>
  <si>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</si>
  <si>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</si>
  <si>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</si>
  <si>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</si>
  <si>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</si>
  <si>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</si>
  <si>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</si>
  <si>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</si>
  <si>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</si>
  <si>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</si>
  <si>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</si>
  <si>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</si>
  <si>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</si>
  <si>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</si>
  <si>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</si>
  <si>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</si>
  <si>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</si>
  <si>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</si>
  <si>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</si>
  <si>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</si>
  <si>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</si>
  <si>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</si>
  <si>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</si>
  <si>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</si>
  <si>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</si>
  <si>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</si>
  <si>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</si>
  <si>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</si>
  <si>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</si>
  <si>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</si>
  <si>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</si>
  <si>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</si>
  <si>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</si>
  <si>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</si>
  <si>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</si>
  <si>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</si>
  <si>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</si>
  <si>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</si>
  <si>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</si>
  <si>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</si>
  <si>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</si>
  <si>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</si>
  <si>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</si>
  <si>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</si>
  <si>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</si>
  <si>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</si>
  <si>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</si>
  <si>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</si>
  <si>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</si>
  <si>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</si>
  <si>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</si>
  <si>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</si>
  <si>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</si>
  <si>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</si>
  <si>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</si>
  <si>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</si>
  <si>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</si>
  <si>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</si>
  <si>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</si>
  <si>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</si>
  <si>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</si>
  <si>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</si>
  <si>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</si>
  <si>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</si>
  <si>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</si>
  <si>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</si>
  <si>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</si>
  <si>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</si>
  <si>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</si>
  <si>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</si>
  <si>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</si>
  <si>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</si>
  <si>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</si>
  <si>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</si>
  <si>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</si>
  <si>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</si>
  <si>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</si>
  <si>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</si>
  <si>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</si>
  <si>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</si>
  <si>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</si>
  <si>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</si>
  <si>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</si>
  <si>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</si>
  <si>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</si>
  <si>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</si>
  <si>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</si>
  <si>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</si>
  <si>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</si>
  <si>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</si>
  <si>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</si>
  <si>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</si>
  <si>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</si>
  <si>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</si>
  <si>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</si>
  <si>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</si>
  <si>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</si>
  <si>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</si>
  <si>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</si>
  <si>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</si>
  <si>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</si>
  <si>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</si>
  <si>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</si>
  <si>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</si>
  <si>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</si>
  <si>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</si>
  <si>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</si>
  <si>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</si>
  <si>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</si>
  <si>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</si>
  <si>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</si>
  <si>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</si>
  <si>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</si>
  <si>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</si>
  <si>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</si>
  <si>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</si>
  <si>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</si>
  <si>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</si>
  <si>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</si>
  <si>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</si>
  <si>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</si>
  <si>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</si>
  <si>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</si>
  <si>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</si>
  <si>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</si>
  <si>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</si>
  <si>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</si>
  <si>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</si>
  <si>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</si>
  <si>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</si>
  <si>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</si>
  <si>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</si>
  <si>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</si>
  <si>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</si>
  <si>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</si>
  <si>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</si>
  <si>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</si>
  <si>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</si>
  <si>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</si>
  <si>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</si>
  <si>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</si>
  <si>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</si>
  <si>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</si>
  <si>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</si>
  <si>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</si>
  <si>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</si>
  <si>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</si>
  <si>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</si>
  <si>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</si>
  <si>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</si>
  <si>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</si>
  <si>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</si>
  <si>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</si>
  <si>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</si>
  <si>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</si>
  <si>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</si>
  <si>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</si>
  <si>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</si>
  <si>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</si>
  <si>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</si>
  <si>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</si>
  <si>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</si>
  <si>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</si>
  <si>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</si>
  <si>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</si>
  <si>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</si>
  <si>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</si>
  <si>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</si>
  <si>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</si>
  <si>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</si>
  <si>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</si>
  <si>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</si>
  <si>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</si>
  <si>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</si>
  <si>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</si>
  <si>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</si>
  <si>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</si>
  <si>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</si>
  <si>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</si>
  <si>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</si>
  <si>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</si>
  <si>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</si>
  <si>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</si>
  <si>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</si>
  <si>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</si>
  <si>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</si>
  <si>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</si>
  <si>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</si>
  <si>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</si>
  <si>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</si>
  <si>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</si>
  <si>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</si>
  <si>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</si>
  <si>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</si>
  <si>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</si>
  <si>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</si>
  <si>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</si>
  <si>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</si>
  <si>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</si>
  <si>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</si>
  <si>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</si>
  <si>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</si>
  <si>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</si>
  <si>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</si>
  <si>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</si>
  <si>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</si>
  <si>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</si>
  <si>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</si>
  <si>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</si>
  <si>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</si>
  <si>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</si>
  <si>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</si>
  <si>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</si>
  <si>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</si>
  <si>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</si>
  <si>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</si>
  <si>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</si>
  <si>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</si>
  <si>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</si>
  <si>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</si>
  <si>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</si>
  <si>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</si>
  <si>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</si>
  <si>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</si>
  <si>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</si>
  <si>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</si>
  <si>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</si>
  <si>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</si>
  <si>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</si>
  <si>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</si>
  <si>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</si>
  <si>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</si>
  <si>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</si>
  <si>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</si>
  <si>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</si>
  <si>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</si>
  <si>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</si>
  <si>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</si>
  <si>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</si>
  <si>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</si>
  <si>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</si>
  <si>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</si>
  <si>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</si>
  <si>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</si>
  <si>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</si>
  <si>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</si>
  <si>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</si>
  <si>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</si>
  <si>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</si>
  <si>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</si>
  <si>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</si>
  <si>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</si>
  <si>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</si>
  <si>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</si>
  <si>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</si>
  <si>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</si>
  <si>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</si>
  <si>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</si>
  <si>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</si>
  <si>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</si>
  <si>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</si>
  <si>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</si>
  <si>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</si>
  <si>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</si>
  <si>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</si>
  <si>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</si>
  <si>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</si>
  <si>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</si>
  <si>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</si>
  <si>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</si>
  <si>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</si>
  <si>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</si>
  <si>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</si>
  <si>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</si>
  <si>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</si>
  <si>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</si>
  <si>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</si>
  <si>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</si>
  <si>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</si>
  <si>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</si>
  <si>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</si>
  <si>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</si>
  <si>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</si>
  <si>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</si>
  <si>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</si>
  <si>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</si>
  <si>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</si>
  <si>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</si>
  <si>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</si>
  <si>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</si>
  <si>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</si>
  <si>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</si>
  <si>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</si>
  <si>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</si>
  <si>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</si>
  <si>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</si>
  <si>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</si>
  <si>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</si>
  <si>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</si>
  <si>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</si>
  <si>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</si>
  <si>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</si>
  <si>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</si>
  <si>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</si>
  <si>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</si>
  <si>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</si>
  <si>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</si>
  <si>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</si>
  <si>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</si>
  <si>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</si>
  <si>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</si>
  <si>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</si>
  <si>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</si>
  <si>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</si>
  <si>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</si>
  <si>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</si>
  <si>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</si>
  <si>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</si>
  <si>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</si>
  <si>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</si>
  <si>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</si>
  <si>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</si>
  <si>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</si>
  <si>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</si>
  <si>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</si>
  <si>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</si>
  <si>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</si>
  <si>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</si>
  <si>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</si>
  <si>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</si>
  <si>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</si>
  <si>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</si>
  <si>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</si>
  <si>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</si>
  <si>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</si>
  <si>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</si>
  <si>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</si>
  <si>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</si>
  <si>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</si>
  <si>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</si>
  <si>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</si>
  <si>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</si>
  <si>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</si>
  <si>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</si>
  <si>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</si>
  <si>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</si>
  <si>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</si>
  <si>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</si>
  <si>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</si>
  <si>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</si>
  <si>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</si>
  <si>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</si>
  <si>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</si>
  <si>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</si>
  <si>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</si>
  <si>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</si>
  <si>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</si>
  <si>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</si>
  <si>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</si>
  <si>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</si>
  <si>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</si>
  <si>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</si>
  <si>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</si>
  <si>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</si>
  <si>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</si>
  <si>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</si>
  <si>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</si>
  <si>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</si>
  <si>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</si>
  <si>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</si>
  <si>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</si>
  <si>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</si>
  <si>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</si>
  <si>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</si>
  <si>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</si>
  <si>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</si>
  <si>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</si>
  <si>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</si>
  <si>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</si>
  <si>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</si>
  <si>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</si>
  <si>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</si>
  <si>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</si>
  <si>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</si>
  <si>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</si>
  <si>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</si>
  <si>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</si>
  <si>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</si>
  <si>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</si>
  <si>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</si>
  <si>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</si>
  <si>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</si>
  <si>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</si>
  <si>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</si>
  <si>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</si>
  <si>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</si>
  <si>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</si>
  <si>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</si>
  <si>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</si>
  <si>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</si>
  <si>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</si>
  <si>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</si>
  <si>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</si>
  <si>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</si>
  <si>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</si>
  <si>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</si>
  <si>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</si>
  <si>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</si>
  <si>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</si>
  <si>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</si>
  <si>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</si>
  <si>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</si>
  <si>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</si>
  <si>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</si>
  <si>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</si>
  <si>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</si>
  <si>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</si>
  <si>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</si>
  <si>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</si>
  <si>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</si>
  <si>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</si>
  <si>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</si>
  <si>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</si>
  <si>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</si>
  <si>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</si>
  <si>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</si>
  <si>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</si>
  <si>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</si>
  <si>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</si>
  <si>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</si>
  <si>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</si>
  <si>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</si>
  <si>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</si>
  <si>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</si>
  <si>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</si>
  <si>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</si>
  <si>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</si>
  <si>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</si>
  <si>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</si>
  <si>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</si>
  <si>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</si>
  <si>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</si>
  <si>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</si>
  <si>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</si>
  <si>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</si>
  <si>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</si>
  <si>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</si>
  <si>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</si>
  <si>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</si>
  <si>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</si>
  <si>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</si>
  <si>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</si>
  <si>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</si>
  <si>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</si>
  <si>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</si>
  <si>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</si>
  <si>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</si>
  <si>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</si>
  <si>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</si>
  <si>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</si>
  <si>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</si>
  <si>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</si>
  <si>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</si>
  <si>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</si>
  <si>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</si>
  <si>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</si>
  <si>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</si>
  <si>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</si>
  <si>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</si>
  <si>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</si>
  <si>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</si>
  <si>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</si>
  <si>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</si>
  <si>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</si>
  <si>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</si>
  <si>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</si>
  <si>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</si>
  <si>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</si>
  <si>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</si>
  <si>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</si>
  <si>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</si>
  <si>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</si>
  <si>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</si>
  <si>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</si>
  <si>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</si>
  <si>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</si>
  <si>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</si>
  <si>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</si>
  <si>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</si>
  <si>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</si>
  <si>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</si>
  <si>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</si>
  <si>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</si>
  <si>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</si>
  <si>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</si>
  <si>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</si>
  <si>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</si>
  <si>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</si>
  <si>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</si>
  <si>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</si>
  <si>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</si>
  <si>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</si>
  <si>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</si>
  <si>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</si>
  <si>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</si>
  <si>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</si>
  <si>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</si>
  <si>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</si>
  <si>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</si>
  <si>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</si>
  <si>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</si>
  <si>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</si>
  <si>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</si>
  <si>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</si>
  <si>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</si>
  <si>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</si>
  <si>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</si>
  <si>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</si>
  <si>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</si>
  <si>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</si>
  <si>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</si>
  <si>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</si>
  <si>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</si>
  <si>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</si>
  <si>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</si>
  <si>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</si>
  <si>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</si>
  <si>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</si>
  <si>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</si>
  <si>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</si>
  <si>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</si>
  <si>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</si>
  <si>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</si>
  <si>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</si>
  <si>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</si>
  <si>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</si>
  <si>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</si>
  <si>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</si>
  <si>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</si>
  <si>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</si>
  <si>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</si>
  <si>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</si>
  <si>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</si>
  <si>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</si>
  <si>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</si>
  <si>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</si>
  <si>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</si>
  <si>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</si>
  <si>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</si>
  <si>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</si>
  <si>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</si>
  <si>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</si>
  <si>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</si>
  <si>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</si>
  <si>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</si>
  <si>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</si>
  <si>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</si>
  <si>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</si>
  <si>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</si>
  <si>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</si>
  <si>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</si>
  <si>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</si>
  <si>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</si>
  <si>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</si>
  <si>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</si>
  <si>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</si>
  <si>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</si>
  <si>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</si>
  <si>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</si>
  <si>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</si>
  <si>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</si>
  <si>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</si>
  <si>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</si>
  <si>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</si>
  <si>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</si>
  <si>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</si>
  <si>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</si>
  <si>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</si>
  <si>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</si>
  <si>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</si>
  <si>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</si>
  <si>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</si>
  <si>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</si>
  <si>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</si>
  <si>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</si>
  <si>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</si>
  <si>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</si>
  <si>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</si>
  <si>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</si>
  <si>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</si>
  <si>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</si>
  <si>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</si>
  <si>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</si>
  <si>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</si>
  <si>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</si>
  <si>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</si>
  <si>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</si>
  <si>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</si>
  <si>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</si>
  <si>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</si>
  <si>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</si>
  <si>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</si>
  <si>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</si>
  <si>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</si>
  <si>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</si>
  <si>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</si>
  <si>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</si>
  <si>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</si>
  <si>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</si>
  <si>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</si>
  <si>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</si>
  <si>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</si>
  <si>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</si>
  <si>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</si>
  <si>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</si>
  <si>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</si>
  <si>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</si>
  <si>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</si>
  <si>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</si>
  <si>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</si>
  <si>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</si>
  <si>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</si>
  <si>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</si>
  <si>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</si>
  <si>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</si>
  <si>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</si>
  <si>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</si>
  <si>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</si>
  <si>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</si>
  <si>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</si>
  <si>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</si>
  <si>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</si>
  <si>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</si>
  <si>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</si>
  <si>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</si>
  <si>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</si>
  <si>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</si>
  <si>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</si>
  <si>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</si>
  <si>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</si>
  <si>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</si>
  <si>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</si>
  <si>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</si>
  <si>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</si>
  <si>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</si>
  <si>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</si>
  <si>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</si>
  <si>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</si>
  <si>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</si>
  <si>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</si>
  <si>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</si>
  <si>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</si>
  <si>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</si>
  <si>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</si>
  <si>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</si>
  <si>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</si>
  <si>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</si>
  <si>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</si>
  <si>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</si>
  <si>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</si>
  <si>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</si>
  <si>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</si>
  <si>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</si>
  <si>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</si>
  <si>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</si>
  <si>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</si>
  <si>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</si>
  <si>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</si>
  <si>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</si>
  <si>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</si>
  <si>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</si>
  <si>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</si>
  <si>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</si>
  <si>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</si>
  <si>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</si>
  <si>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</si>
  <si>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</si>
  <si>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</si>
  <si>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</si>
  <si>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</si>
  <si>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</si>
  <si>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</si>
  <si>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</si>
  <si>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</si>
  <si>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</si>
  <si>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</si>
  <si>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</si>
  <si>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</si>
  <si>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</si>
  <si>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</si>
  <si>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</si>
  <si>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</si>
  <si>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</si>
  <si>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</si>
  <si>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</si>
  <si>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</si>
  <si>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</si>
  <si>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</si>
  <si>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</si>
  <si>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</si>
  <si>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</si>
  <si>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</si>
  <si>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</si>
  <si>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</si>
  <si>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</si>
  <si>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</si>
  <si>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</si>
  <si>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</si>
  <si>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</si>
  <si>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</si>
  <si>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</si>
  <si>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</si>
  <si>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</si>
  <si>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</si>
  <si>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</si>
  <si>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</si>
  <si>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</si>
  <si>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</si>
  <si>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</si>
  <si>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</si>
  <si>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</si>
  <si>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</si>
  <si>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</si>
  <si>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</si>
  <si>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</si>
  <si>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</si>
  <si>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</si>
  <si>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</si>
  <si>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</si>
  <si>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</si>
  <si>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</si>
  <si>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</si>
  <si>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</si>
  <si>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</si>
  <si>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</si>
  <si>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</si>
  <si>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</si>
  <si>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</si>
  <si>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</si>
  <si>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</si>
  <si>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</si>
  <si>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</si>
  <si>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</si>
  <si>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</si>
  <si>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</si>
  <si>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</si>
  <si>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</si>
  <si>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</si>
  <si>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</si>
  <si>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</si>
  <si>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</si>
  <si>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</si>
  <si>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</si>
  <si>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</si>
  <si>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</si>
  <si>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</si>
  <si>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</si>
  <si>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</si>
  <si>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</si>
  <si>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</si>
  <si>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</si>
  <si>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</si>
  <si>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</si>
  <si>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</si>
  <si>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</si>
  <si>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</si>
  <si>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</si>
  <si>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</si>
  <si>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</si>
  <si>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</si>
  <si>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</si>
  <si>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</si>
  <si>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</si>
  <si>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</si>
  <si>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</si>
  <si>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</si>
  <si>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</si>
  <si>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</si>
  <si>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</si>
  <si>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</si>
  <si>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</si>
  <si>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</si>
  <si>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</si>
  <si>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</si>
  <si>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</si>
  <si>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</si>
  <si>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</si>
  <si>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</si>
  <si>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</si>
  <si>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</si>
  <si>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</si>
  <si>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</si>
  <si>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</si>
  <si>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</si>
  <si>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</si>
  <si>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</si>
  <si>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</si>
  <si>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</si>
  <si>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</si>
  <si>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</si>
  <si>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</si>
  <si>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</si>
  <si>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</si>
  <si>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</si>
  <si>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</si>
  <si>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</si>
  <si>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</si>
  <si>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</si>
  <si>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</si>
  <si>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</si>
  <si>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</si>
  <si>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</si>
  <si>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</si>
  <si>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</si>
  <si>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</si>
  <si>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</si>
  <si>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</si>
  <si>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</si>
  <si>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</si>
  <si>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</si>
  <si>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</si>
  <si>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</si>
  <si>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</si>
  <si>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</si>
  <si>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</si>
  <si>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</si>
  <si>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</si>
  <si>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</si>
  <si>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</si>
  <si>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</si>
  <si>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</si>
  <si>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</si>
  <si>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</si>
  <si>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</si>
  <si>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</si>
  <si>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</si>
  <si>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</si>
  <si>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</si>
  <si>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</si>
  <si>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</si>
  <si>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</si>
  <si>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</si>
  <si>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</si>
  <si>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</si>
  <si>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</si>
  <si>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</si>
  <si>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</si>
  <si>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</si>
  <si>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</si>
  <si>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</si>
  <si>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</si>
  <si>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</si>
  <si>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</si>
  <si>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</si>
  <si>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</si>
  <si>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</si>
  <si>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</si>
  <si>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</si>
  <si>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</si>
  <si>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</si>
  <si>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</si>
  <si>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</si>
  <si>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</si>
  <si>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</si>
  <si>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</si>
  <si>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</si>
  <si>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</si>
  <si>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</si>
  <si>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</si>
  <si>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</si>
  <si>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</si>
  <si>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</si>
  <si>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</si>
  <si>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</si>
  <si>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</si>
  <si>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</si>
  <si>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</si>
  <si>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</si>
  <si>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</si>
  <si>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</si>
  <si>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</si>
  <si>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</si>
  <si>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</si>
  <si>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</si>
  <si>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</si>
  <si>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</si>
  <si>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</si>
  <si>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</si>
  <si>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</si>
  <si>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</si>
  <si>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</si>
  <si>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</si>
  <si>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</si>
  <si>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</si>
  <si>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</si>
  <si>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</si>
  <si>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</si>
  <si>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</si>
  <si>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</si>
  <si>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</si>
  <si>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</si>
  <si>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</si>
  <si>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</si>
  <si>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</si>
  <si>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</si>
  <si>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</si>
  <si>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</si>
  <si>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</si>
  <si>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</si>
  <si>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</si>
  <si>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</si>
  <si>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</si>
  <si>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</si>
  <si>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</si>
  <si>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</si>
  <si>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</si>
  <si>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</si>
  <si>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</si>
  <si>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</si>
  <si>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</si>
  <si>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</si>
  <si>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</si>
  <si>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</si>
  <si>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</si>
  <si>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</si>
  <si>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</si>
  <si>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</si>
  <si>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</si>
  <si>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</si>
  <si>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</si>
  <si>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</si>
  <si>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</si>
  <si>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</si>
  <si>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</si>
  <si>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</si>
  <si>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</si>
  <si>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</si>
  <si>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</si>
  <si>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</si>
  <si>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</si>
  <si>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</si>
  <si>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</si>
  <si>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</si>
  <si>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</si>
  <si>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</si>
  <si>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</si>
  <si>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</si>
  <si>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</si>
  <si>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</si>
  <si>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</si>
  <si>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</si>
  <si>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</si>
  <si>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</si>
  <si>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</si>
  <si>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</si>
  <si>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</si>
  <si>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</si>
  <si>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</si>
  <si>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</si>
  <si>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</si>
  <si>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</si>
  <si>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</si>
  <si>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</si>
  <si>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</si>
  <si>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</si>
  <si>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</si>
  <si>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</si>
  <si>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</si>
  <si>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</si>
  <si>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</si>
  <si>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</si>
  <si>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</si>
  <si>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</si>
  <si>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</si>
  <si>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</si>
  <si>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</si>
  <si>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</si>
  <si>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</si>
  <si>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</si>
  <si>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</si>
  <si>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</si>
  <si>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</si>
  <si>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</si>
  <si>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</si>
  <si>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</si>
  <si>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</si>
  <si>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</si>
  <si>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</si>
  <si>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</si>
  <si>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</si>
  <si>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</si>
  <si>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</si>
  <si>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</si>
  <si>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</si>
  <si>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</si>
  <si>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</si>
  <si>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</si>
  <si>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</si>
  <si>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</si>
  <si>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</si>
  <si>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</si>
  <si>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</si>
  <si>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</si>
  <si>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</si>
  <si>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</si>
  <si>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</si>
  <si>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</si>
  <si>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</si>
  <si>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</si>
  <si>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</si>
  <si>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</si>
  <si>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</si>
  <si>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</si>
  <si>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</si>
  <si>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</si>
  <si>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</si>
  <si>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</si>
  <si>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</si>
  <si>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</si>
  <si>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</si>
  <si>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</si>
  <si>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</si>
  <si>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</si>
  <si>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</si>
  <si>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</si>
  <si>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</si>
  <si>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</si>
  <si>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</si>
  <si>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</si>
  <si>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</si>
  <si>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</si>
  <si>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</si>
  <si>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</si>
  <si>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</si>
  <si>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</si>
  <si>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</si>
  <si>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</si>
  <si>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</si>
  <si>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</si>
  <si>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</si>
  <si>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</si>
  <si>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</si>
  <si>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</si>
  <si>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</si>
  <si>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</si>
  <si>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</si>
  <si>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</si>
  <si>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</si>
  <si>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</si>
  <si>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</si>
  <si>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</si>
  <si>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</si>
  <si>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</si>
  <si>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</si>
  <si>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</si>
  <si>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</si>
  <si>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</si>
  <si>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</si>
  <si>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</si>
  <si>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</si>
  <si>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</si>
  <si>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</si>
  <si>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</si>
  <si>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</si>
  <si>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</si>
  <si>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</si>
  <si>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</si>
  <si>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</si>
  <si>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</si>
  <si>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</si>
  <si>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</si>
  <si>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</si>
  <si>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</si>
  <si>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</si>
  <si>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</si>
  <si>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</si>
  <si>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</si>
  <si>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</si>
  <si>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</si>
  <si>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</si>
  <si>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</si>
  <si>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</si>
  <si>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</si>
  <si>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</si>
  <si>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</si>
  <si>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</si>
  <si>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</si>
  <si>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</si>
  <si>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</si>
  <si>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</si>
  <si>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</si>
  <si>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</si>
  <si>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</si>
  <si>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</si>
  <si>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</si>
  <si>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</si>
  <si>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</si>
  <si>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</si>
  <si>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</si>
  <si>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</si>
  <si>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</si>
  <si>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</si>
  <si>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</si>
  <si>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</si>
  <si>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</si>
  <si>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</si>
  <si>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</si>
  <si>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</si>
  <si>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</si>
  <si>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</si>
  <si>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</si>
  <si>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</si>
  <si>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</si>
  <si>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</si>
  <si>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</si>
  <si>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</si>
  <si>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</si>
  <si>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</si>
  <si>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</si>
  <si>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</si>
  <si>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</si>
  <si>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</si>
  <si>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</si>
  <si>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</si>
  <si>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</si>
  <si>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</si>
  <si>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</si>
  <si>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</si>
  <si>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</si>
  <si>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</si>
  <si>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</si>
  <si>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</si>
  <si>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</si>
  <si>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</si>
  <si>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</si>
  <si>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</si>
  <si>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</si>
  <si>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</si>
  <si>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</si>
  <si>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</si>
  <si>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</si>
  <si>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</si>
  <si>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</si>
  <si>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</si>
  <si>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</si>
  <si>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</si>
  <si>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</si>
  <si>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</si>
  <si>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</si>
  <si>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</si>
  <si>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</si>
  <si>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</si>
  <si>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</si>
  <si>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</si>
  <si>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</si>
  <si>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</si>
  <si>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</si>
  <si>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</si>
  <si>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</si>
  <si>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</si>
  <si>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</si>
  <si>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</si>
  <si>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</si>
  <si>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</si>
  <si>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</si>
  <si>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</si>
  <si>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</si>
  <si>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</si>
  <si>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</si>
  <si>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</si>
  <si>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</si>
  <si>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</si>
  <si>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</si>
  <si>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</si>
  <si>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</si>
  <si>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</si>
  <si>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</si>
  <si>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</si>
  <si>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</si>
  <si>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</si>
  <si>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</si>
  <si>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</si>
  <si>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</si>
  <si>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</si>
  <si>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</si>
  <si>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</si>
  <si>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</si>
  <si>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</si>
  <si>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</si>
  <si>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</si>
  <si>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</si>
  <si>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</si>
  <si>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</si>
  <si>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</si>
  <si>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</si>
  <si>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</si>
  <si>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</si>
  <si>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</si>
  <si>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</si>
  <si>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</si>
  <si>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</si>
  <si>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</si>
  <si>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</si>
  <si>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</si>
  <si>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</si>
  <si>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</si>
  <si>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</si>
  <si>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</si>
  <si>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</si>
  <si>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</si>
  <si>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</si>
  <si>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</si>
  <si>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</si>
  <si>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</si>
  <si>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</si>
  <si>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</si>
  <si>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</si>
  <si>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</si>
  <si>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</si>
  <si>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</si>
  <si>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</si>
  <si>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</si>
  <si>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</si>
  <si>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</si>
  <si>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</si>
  <si>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</si>
  <si>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</si>
  <si>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</si>
  <si>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</si>
  <si>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</si>
  <si>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</si>
  <si>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</si>
  <si>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</si>
  <si>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</si>
  <si>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</si>
  <si>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</si>
  <si>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</si>
  <si>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</si>
  <si>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</si>
  <si>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</si>
  <si>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</si>
  <si>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</si>
  <si>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</si>
  <si>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</si>
  <si>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</si>
  <si>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</si>
  <si>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</si>
  <si>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</si>
  <si>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</si>
  <si>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</si>
  <si>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</si>
  <si>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</si>
  <si>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</si>
  <si>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</si>
  <si>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</si>
  <si>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</si>
  <si>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</si>
  <si>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</si>
  <si>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</si>
  <si>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</si>
  <si>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</si>
  <si>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</si>
  <si>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</si>
  <si>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</si>
  <si>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</si>
  <si>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</si>
  <si>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</si>
  <si>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</si>
  <si>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</si>
  <si>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</si>
  <si>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</si>
  <si>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</si>
  <si>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</si>
  <si>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</si>
  <si>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</si>
  <si>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</si>
  <si>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</si>
  <si>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</si>
  <si>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</si>
  <si>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</si>
  <si>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</si>
  <si>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</si>
  <si>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</si>
  <si>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</si>
  <si>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</si>
  <si>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</si>
  <si>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</si>
  <si>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</si>
  <si>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</si>
  <si>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</si>
  <si>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</si>
  <si>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</si>
  <si>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</si>
  <si>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</si>
  <si>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</si>
  <si>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</si>
  <si>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</si>
  <si>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</si>
  <si>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</si>
  <si>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</si>
  <si>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</si>
  <si>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</si>
  <si>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</si>
  <si>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</si>
  <si>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</si>
  <si>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</si>
  <si>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</si>
  <si>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</si>
  <si>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</si>
  <si>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</si>
  <si>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</si>
  <si>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</si>
  <si>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</si>
  <si>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</si>
  <si>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</si>
  <si>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</si>
  <si>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</si>
  <si>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</si>
  <si>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</si>
  <si>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</si>
  <si>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</si>
  <si>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</si>
  <si>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</si>
  <si>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</si>
  <si>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</si>
  <si>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</si>
  <si>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</si>
  <si>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</si>
  <si>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</si>
  <si>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</si>
  <si>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</si>
  <si>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</si>
  <si>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</si>
  <si>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</si>
  <si>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</si>
  <si>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</si>
  <si>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</si>
  <si>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</si>
  <si>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</si>
  <si>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</si>
  <si>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</si>
  <si>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</si>
  <si>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</si>
  <si>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</si>
  <si>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</si>
  <si>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</si>
  <si>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</si>
  <si>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</si>
  <si>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</si>
  <si>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</si>
  <si>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</si>
  <si>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</si>
  <si>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</si>
  <si>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</si>
  <si>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</si>
  <si>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</si>
  <si>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</si>
  <si>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</si>
  <si>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</si>
  <si>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</si>
  <si>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</si>
  <si>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</si>
  <si>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</si>
  <si>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</si>
  <si>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</si>
  <si>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</si>
  <si>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</si>
  <si>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</si>
  <si>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</si>
  <si>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</si>
  <si>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</si>
  <si>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</si>
  <si>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</si>
  <si>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</si>
  <si>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</si>
  <si>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</si>
  <si>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</si>
  <si>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</si>
  <si>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</si>
  <si>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</si>
  <si>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</si>
  <si>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</si>
  <si>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</si>
  <si>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</si>
  <si>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</si>
  <si>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</si>
  <si>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</si>
  <si>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</si>
  <si>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</si>
  <si>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</si>
  <si>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</si>
  <si>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</si>
  <si>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</si>
  <si>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</si>
  <si>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</si>
  <si>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</si>
  <si>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</si>
  <si>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</si>
  <si>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</si>
  <si>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</si>
  <si>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</si>
  <si>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</si>
  <si>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</si>
  <si>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</si>
  <si>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</si>
  <si>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</si>
  <si>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</si>
  <si>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</si>
  <si>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</si>
  <si>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</si>
  <si>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</si>
  <si>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</si>
  <si>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</si>
  <si>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</si>
  <si>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</si>
  <si>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</si>
  <si>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</si>
  <si>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</si>
  <si>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</si>
  <si>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</si>
  <si>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</si>
  <si>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</si>
  <si>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</si>
  <si>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</si>
  <si>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</si>
  <si>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</si>
  <si>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</si>
  <si>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</si>
  <si>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</si>
  <si>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</si>
  <si>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</si>
  <si>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</si>
  <si>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</si>
  <si>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</si>
  <si>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</si>
  <si>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</si>
  <si>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</si>
  <si>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</si>
  <si>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</si>
  <si>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</si>
  <si>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</si>
  <si>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</si>
  <si>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</si>
  <si>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</si>
  <si>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</si>
  <si>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</si>
  <si>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</si>
  <si>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</si>
  <si>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</si>
  <si>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</si>
  <si>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</si>
  <si>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</si>
  <si>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</si>
  <si>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</si>
  <si>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</si>
  <si>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</si>
  <si>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</si>
  <si>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</si>
  <si>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</si>
  <si>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</si>
  <si>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</si>
  <si>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</si>
  <si>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</si>
  <si>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</si>
  <si>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</si>
  <si>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</si>
  <si>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</si>
  <si>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</si>
  <si>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</si>
  <si>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</si>
  <si>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</si>
  <si>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</si>
  <si>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</si>
  <si>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</si>
  <si>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</si>
  <si>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</si>
  <si>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</si>
  <si>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</si>
  <si>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</si>
  <si>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</si>
  <si>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</si>
  <si>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</si>
  <si>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</si>
  <si>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</si>
  <si>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</si>
  <si>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</si>
  <si>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</si>
  <si>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</si>
  <si>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</si>
  <si>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</si>
  <si>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</si>
  <si>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</si>
  <si>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</si>
  <si>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</si>
  <si>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</si>
  <si>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</si>
  <si>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</si>
  <si>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</si>
  <si>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</si>
  <si>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</si>
  <si>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</si>
  <si>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</si>
  <si>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</si>
  <si>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</si>
  <si>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</si>
  <si>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</si>
  <si>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</si>
  <si>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</si>
  <si>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</si>
  <si>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</si>
  <si>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</si>
  <si>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</si>
  <si>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</si>
  <si>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</si>
  <si>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</si>
  <si>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</si>
  <si>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</si>
  <si>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</si>
  <si>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</si>
  <si>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</si>
  <si>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</si>
  <si>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</si>
  <si>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</si>
  <si>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</si>
  <si>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</si>
  <si>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</si>
  <si>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</si>
  <si>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</si>
  <si>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</si>
  <si>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</si>
  <si>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</si>
  <si>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</si>
  <si>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</si>
  <si>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</si>
  <si>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</si>
  <si>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</si>
  <si>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</si>
  <si>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</si>
  <si>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</si>
  <si>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</si>
  <si>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</si>
  <si>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</si>
  <si>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</si>
  <si>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</si>
  <si>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</si>
  <si>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</si>
  <si>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</si>
  <si>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</si>
  <si>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</si>
  <si>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</si>
  <si>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</si>
  <si>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</si>
  <si>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</si>
  <si>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</si>
  <si>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</si>
  <si>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</si>
  <si>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</si>
  <si>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</si>
  <si>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</si>
  <si>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</si>
  <si>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</si>
  <si>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</si>
  <si>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</si>
  <si>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</si>
  <si>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</si>
  <si>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</si>
  <si>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</si>
  <si>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</si>
  <si>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</si>
  <si>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</si>
  <si>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</si>
  <si>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</si>
  <si>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</si>
  <si>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</si>
  <si>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</si>
  <si>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</si>
  <si>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</si>
  <si>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</si>
  <si>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</si>
  <si>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</si>
  <si>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</si>
  <si>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</si>
  <si>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</si>
  <si>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</si>
  <si>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</si>
  <si>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</si>
  <si>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</si>
  <si>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</si>
  <si>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</si>
  <si>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</si>
  <si>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</si>
  <si>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</si>
  <si>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</si>
  <si>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</si>
  <si>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</si>
  <si>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</si>
  <si>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</si>
  <si>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</si>
  <si>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</si>
  <si>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</si>
  <si>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</si>
  <si>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</si>
  <si>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</si>
  <si>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</si>
  <si>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</si>
  <si>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</si>
  <si>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</si>
  <si>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</si>
  <si>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</si>
  <si>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</si>
  <si>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</si>
  <si>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</si>
  <si>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</si>
  <si>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</si>
  <si>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</si>
  <si>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</si>
  <si>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</si>
  <si>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</si>
  <si>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</si>
  <si>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</si>
  <si>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</si>
  <si>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</si>
  <si>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</si>
  <si>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</si>
  <si>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</si>
  <si>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</si>
  <si>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</si>
  <si>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</si>
  <si>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</si>
  <si>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</si>
  <si>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</si>
  <si>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</si>
  <si>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</si>
  <si>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</si>
  <si>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</si>
  <si>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</si>
  <si>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</si>
  <si>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</si>
  <si>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</si>
  <si>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</si>
  <si>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</si>
  <si>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</si>
  <si>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</si>
  <si>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</si>
  <si>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</si>
  <si>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</si>
  <si>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</si>
  <si>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</si>
  <si>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</si>
  <si>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</si>
  <si>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</si>
  <si>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</si>
  <si>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</si>
  <si>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</si>
  <si>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</si>
  <si>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</si>
  <si>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</si>
  <si>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</si>
  <si>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</si>
  <si>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</si>
  <si>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</si>
  <si>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</si>
  <si>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</si>
  <si>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</si>
  <si>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</si>
  <si>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</si>
  <si>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</si>
  <si>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</si>
  <si>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</si>
  <si>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</si>
  <si>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</si>
  <si>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</si>
  <si>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</si>
  <si>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</si>
  <si>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</si>
  <si>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</si>
  <si>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</si>
  <si>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</si>
  <si>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</si>
  <si>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</si>
  <si>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</si>
  <si>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</si>
  <si>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</si>
  <si>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</si>
  <si>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</si>
  <si>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</si>
  <si>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</si>
  <si>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</si>
  <si>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</si>
  <si>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</si>
  <si>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</si>
  <si>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</si>
  <si>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</si>
  <si>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</si>
  <si>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</si>
  <si>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</si>
  <si>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</si>
  <si>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</si>
  <si>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</si>
  <si>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</si>
  <si>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</si>
  <si>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</si>
  <si>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</si>
  <si>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</si>
  <si>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</si>
  <si>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</si>
  <si>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</si>
  <si>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</si>
  <si>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</si>
  <si>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</si>
  <si>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</si>
  <si>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</si>
  <si>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</si>
  <si>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</si>
  <si>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</si>
  <si>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</si>
  <si>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</si>
  <si>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</si>
  <si>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</si>
  <si>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</si>
  <si>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</si>
  <si>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</si>
  <si>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</si>
  <si>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</si>
  <si>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</si>
  <si>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</si>
  <si>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</si>
  <si>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</si>
  <si>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</si>
  <si>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</si>
  <si>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</si>
  <si>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</si>
  <si>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</si>
  <si>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</si>
  <si>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</si>
  <si>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</si>
  <si>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</si>
  <si>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</si>
  <si>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</si>
  <si>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</si>
  <si>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</si>
  <si>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</si>
  <si>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</si>
  <si>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</si>
  <si>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</si>
  <si>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</si>
  <si>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</si>
  <si>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</si>
  <si>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</si>
  <si>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</si>
  <si>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</si>
  <si>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</si>
  <si>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</si>
  <si>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</si>
  <si>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</si>
  <si>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</si>
  <si>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</si>
  <si>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</si>
  <si>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</si>
  <si>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</si>
  <si>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</si>
  <si>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</si>
  <si>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</si>
  <si>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</si>
  <si>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</si>
  <si>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</si>
  <si>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</si>
  <si>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</si>
  <si>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</si>
  <si>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</si>
  <si>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</si>
  <si>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</si>
  <si>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</si>
  <si>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</si>
  <si>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</si>
  <si>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</si>
  <si>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</si>
  <si>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</si>
  <si>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</si>
  <si>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</si>
  <si>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</si>
  <si>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</si>
  <si>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</si>
  <si>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</si>
  <si>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</si>
  <si>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</si>
  <si>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</si>
  <si>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</si>
  <si>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</si>
  <si>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</si>
  <si>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</si>
  <si>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</si>
  <si>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</si>
  <si>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</si>
  <si>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</si>
  <si>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</si>
  <si>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</si>
  <si>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</si>
  <si>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</si>
  <si>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</si>
  <si>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</si>
  <si>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</si>
  <si>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</si>
  <si>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</si>
  <si>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</si>
  <si>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</si>
  <si>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</si>
  <si>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</si>
  <si>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</si>
  <si>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</si>
  <si>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</si>
  <si>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</si>
  <si>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</si>
  <si>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</si>
  <si>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</si>
  <si>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</si>
  <si>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</si>
  <si>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</si>
  <si>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</si>
  <si>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</si>
  <si>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</si>
  <si>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</si>
  <si>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</si>
  <si>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</si>
  <si>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</si>
  <si>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</si>
  <si>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</si>
  <si>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</si>
  <si>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</si>
  <si>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</si>
  <si>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</si>
  <si>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</si>
  <si>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</si>
  <si>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</si>
  <si>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</si>
  <si>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</si>
  <si>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</si>
  <si>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</si>
  <si>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</si>
  <si>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</si>
  <si>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</si>
  <si>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</si>
  <si>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</si>
  <si>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</si>
  <si>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</si>
  <si>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</si>
  <si>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</si>
  <si>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</si>
  <si>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</si>
  <si>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</si>
  <si>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</si>
  <si>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</si>
  <si>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</si>
  <si>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</si>
  <si>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</si>
  <si>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</si>
  <si>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</si>
  <si>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</si>
  <si>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</si>
  <si>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</si>
  <si>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</si>
  <si>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</si>
  <si>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</si>
  <si>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</si>
  <si>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</si>
  <si>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</si>
  <si>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</si>
  <si>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</si>
  <si>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</si>
  <si>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</si>
  <si>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</si>
  <si>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</si>
  <si>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</si>
  <si>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</si>
  <si>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</si>
  <si>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</si>
  <si>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</si>
  <si>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</si>
  <si>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</si>
  <si>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</si>
  <si>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</si>
  <si>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</si>
  <si>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</si>
  <si>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</si>
  <si>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</si>
  <si>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</si>
  <si>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</si>
  <si>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</si>
  <si>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</si>
  <si>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</si>
  <si>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</si>
  <si>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</si>
  <si>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</si>
  <si>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</si>
  <si>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</si>
  <si>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</si>
  <si>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</si>
  <si>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</si>
  <si>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</si>
  <si>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</si>
  <si>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</si>
  <si>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</si>
  <si>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</si>
  <si>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</si>
  <si>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</si>
  <si>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</si>
  <si>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</si>
  <si>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</si>
  <si>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</si>
  <si>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</si>
  <si>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</si>
  <si>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</si>
  <si>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</si>
  <si>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</si>
  <si>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</si>
  <si>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</si>
  <si>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</si>
  <si>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</si>
  <si>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</si>
  <si>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</si>
  <si>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</si>
  <si>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</si>
  <si>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</si>
  <si>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</si>
  <si>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</si>
  <si>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</si>
  <si>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</si>
  <si>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</si>
  <si>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</si>
  <si>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</si>
  <si>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</si>
  <si>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</si>
  <si>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</si>
  <si>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</si>
  <si>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</si>
  <si>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</si>
  <si>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</si>
  <si>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</si>
  <si>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</si>
  <si>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</si>
  <si>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</si>
  <si>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</si>
  <si>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</si>
  <si>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</si>
  <si>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</si>
  <si>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</si>
  <si>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</si>
  <si>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</si>
  <si>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</si>
  <si>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</si>
  <si>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</si>
  <si>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</si>
  <si>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</si>
  <si>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</si>
  <si>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</si>
  <si>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</si>
  <si>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</si>
  <si>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</si>
  <si>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</si>
  <si>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</si>
  <si>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</si>
  <si>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</si>
  <si>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</si>
  <si>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</si>
  <si>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</si>
  <si>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</si>
  <si>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</si>
  <si>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</si>
  <si>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</si>
  <si>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</si>
  <si>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</si>
  <si>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</si>
  <si>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</si>
  <si>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</si>
  <si>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</si>
  <si>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</si>
  <si>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</si>
  <si>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</si>
  <si>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</si>
  <si>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</si>
  <si>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</si>
  <si>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</si>
  <si>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</si>
  <si>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</si>
  <si>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</si>
  <si>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</si>
  <si>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</si>
  <si>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</si>
  <si>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</si>
  <si>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</si>
  <si>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</si>
  <si>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</si>
  <si>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</si>
  <si>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</si>
  <si>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</si>
  <si>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</si>
  <si>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</si>
  <si>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</si>
  <si>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</si>
  <si>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</si>
  <si>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</si>
  <si>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</si>
  <si>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</si>
  <si>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</si>
  <si>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</si>
  <si>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</si>
  <si>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</si>
  <si>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</si>
  <si>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</si>
  <si>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</si>
  <si>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</si>
  <si>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</si>
  <si>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</si>
  <si>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</si>
  <si>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</si>
  <si>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</si>
  <si>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</si>
  <si>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</si>
  <si>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</si>
  <si>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</si>
  <si>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</si>
  <si>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</si>
  <si>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</si>
  <si>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</si>
  <si>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</si>
  <si>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</si>
  <si>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</si>
  <si>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</si>
  <si>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</si>
  <si>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</si>
  <si>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</si>
  <si>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</si>
  <si>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</si>
  <si>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</si>
  <si>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</si>
  <si>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</si>
  <si>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</si>
  <si>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</si>
  <si>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</si>
  <si>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</si>
  <si>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</si>
  <si>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</si>
  <si>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</si>
  <si>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</si>
  <si>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</si>
  <si>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</si>
  <si>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</si>
  <si>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</si>
  <si>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</si>
  <si>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</si>
  <si>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</si>
  <si>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</si>
  <si>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</si>
  <si>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</si>
  <si>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</si>
  <si>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</si>
  <si>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</si>
  <si>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</si>
  <si>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</si>
  <si>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</si>
  <si>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</si>
  <si>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</si>
  <si>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</si>
  <si>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</si>
  <si>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</si>
  <si>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</si>
  <si>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</si>
  <si>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</si>
  <si>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</si>
  <si>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</si>
  <si>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</si>
  <si>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</si>
  <si>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</si>
  <si>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</si>
  <si>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</si>
  <si>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</si>
  <si>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</si>
  <si>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</si>
  <si>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</si>
  <si>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</si>
  <si>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</si>
  <si>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</si>
  <si>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</si>
  <si>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</si>
  <si>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</si>
  <si>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</si>
  <si>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</si>
  <si>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</si>
  <si>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</si>
  <si>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</si>
  <si>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</si>
  <si>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</si>
  <si>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</si>
  <si>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</si>
  <si>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</si>
  <si>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</si>
  <si>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</si>
  <si>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</si>
  <si>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</si>
  <si>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</si>
  <si>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</si>
  <si>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</si>
  <si>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</si>
  <si>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</si>
  <si>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</si>
  <si>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</si>
  <si>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</si>
  <si>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</si>
  <si>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</si>
  <si>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</si>
  <si>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</si>
  <si>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</si>
  <si>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</si>
  <si>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</si>
  <si>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</si>
  <si>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</si>
  <si>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</si>
  <si>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</si>
  <si>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</si>
  <si>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</si>
  <si>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</si>
  <si>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</si>
  <si>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</si>
  <si>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</si>
  <si>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</si>
  <si>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</si>
  <si>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</si>
  <si>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</si>
  <si>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</si>
  <si>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</si>
  <si>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</si>
  <si>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</si>
  <si>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</si>
  <si>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</si>
  <si>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</si>
  <si>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</si>
  <si>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</si>
  <si>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</si>
  <si>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</si>
  <si>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</si>
  <si>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</si>
  <si>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</si>
  <si>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</si>
  <si>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</si>
  <si>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</si>
  <si>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</si>
  <si>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</si>
  <si>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</si>
  <si>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</si>
  <si>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</si>
  <si>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</si>
  <si>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</si>
  <si>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</si>
  <si>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</si>
  <si>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</si>
  <si>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</si>
  <si>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</si>
  <si>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</si>
  <si>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</si>
  <si>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</si>
  <si>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</si>
  <si>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</si>
  <si>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</si>
  <si>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</si>
  <si>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</si>
  <si>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</si>
  <si>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</si>
  <si>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</si>
  <si>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</si>
  <si>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</si>
  <si>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</si>
  <si>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</si>
  <si>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</si>
  <si>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</si>
  <si>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</si>
  <si>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</si>
  <si>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</si>
  <si>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</si>
  <si>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</si>
  <si>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</si>
  <si>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</si>
  <si>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</si>
  <si>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</si>
  <si>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</si>
  <si>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</si>
  <si>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</si>
  <si>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</si>
  <si>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</si>
  <si>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</si>
  <si>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</si>
  <si>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</si>
  <si>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</si>
  <si>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</si>
  <si>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</si>
  <si>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</si>
  <si>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</si>
  <si>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</si>
  <si>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</si>
  <si>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</si>
  <si>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</si>
  <si>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</si>
  <si>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</si>
  <si>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</si>
  <si>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</si>
  <si>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</si>
  <si>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</si>
  <si>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</si>
  <si>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</si>
  <si>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</si>
  <si>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</si>
  <si>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</si>
  <si>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</si>
  <si>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</si>
  <si>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</si>
  <si>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</si>
  <si>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</si>
  <si>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</si>
  <si>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</si>
  <si>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</si>
  <si>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</si>
  <si>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</si>
  <si>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</si>
  <si>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</si>
  <si>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</si>
  <si>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</si>
  <si>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</si>
  <si>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</si>
  <si>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</si>
  <si>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</si>
  <si>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</si>
  <si>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</si>
  <si>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</si>
  <si>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</si>
  <si>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</si>
  <si>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</si>
  <si>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</si>
  <si>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</si>
  <si>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</si>
  <si>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</si>
  <si>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</si>
  <si>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</si>
  <si>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</si>
  <si>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</si>
  <si>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</si>
  <si>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</si>
  <si>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</si>
  <si>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</si>
  <si>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</si>
  <si>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</si>
  <si>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</si>
  <si>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</si>
  <si>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</si>
  <si>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</si>
  <si>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</si>
  <si>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</si>
  <si>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</si>
  <si>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</si>
  <si>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</si>
  <si>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</si>
  <si>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</si>
  <si>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</si>
  <si>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</si>
  <si>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</si>
  <si>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</si>
  <si>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</si>
  <si>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</si>
  <si>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</si>
  <si>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</si>
  <si>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</si>
  <si>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</si>
  <si>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</si>
  <si>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</si>
  <si>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</si>
  <si>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</si>
  <si>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</si>
  <si>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</si>
  <si>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</si>
  <si>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</si>
  <si>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</si>
  <si>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</si>
  <si>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</si>
  <si>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</si>
  <si>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</si>
  <si>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</si>
  <si>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</si>
  <si>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</si>
  <si>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</si>
  <si>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</si>
  <si>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</si>
  <si>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</si>
  <si>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</si>
  <si>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</si>
  <si>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</si>
  <si>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</si>
  <si>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</si>
  <si>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</si>
  <si>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</si>
  <si>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</si>
  <si>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</si>
  <si>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</si>
  <si>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</si>
  <si>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</si>
  <si>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</si>
  <si>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</si>
  <si>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</si>
  <si>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</si>
  <si>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</si>
  <si>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</si>
  <si>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</si>
  <si>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</si>
  <si>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</si>
  <si>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</si>
  <si>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</si>
  <si>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</si>
  <si>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</si>
  <si>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</si>
  <si>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</si>
  <si>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</si>
  <si>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</si>
  <si>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</si>
  <si>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</si>
  <si>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</si>
  <si>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</si>
  <si>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</si>
  <si>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</si>
  <si>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</si>
  <si>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</si>
  <si>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</si>
  <si>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</si>
  <si>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</si>
  <si>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</si>
  <si>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</si>
  <si>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</si>
  <si>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</si>
  <si>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</si>
  <si>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</si>
  <si>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</si>
  <si>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</si>
  <si>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</si>
  <si>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</si>
  <si>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</si>
  <si>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</si>
  <si>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</si>
  <si>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</si>
  <si>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</si>
  <si>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</si>
  <si>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</si>
  <si>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</si>
  <si>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</si>
  <si>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</si>
  <si>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</si>
  <si>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</si>
  <si>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</si>
  <si>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</si>
  <si>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</si>
  <si>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</si>
  <si>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</si>
  <si>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</si>
  <si>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</si>
  <si>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</si>
  <si>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</si>
  <si>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</si>
  <si>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</si>
  <si>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</si>
  <si>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</si>
  <si>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</si>
  <si>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</si>
  <si>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</si>
  <si>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</si>
  <si>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</si>
  <si>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</si>
  <si>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</si>
  <si>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</si>
  <si>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</si>
  <si>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</si>
  <si>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</si>
  <si>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</si>
  <si>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</si>
  <si>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</si>
  <si>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</si>
  <si>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</si>
  <si>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</si>
  <si>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</si>
  <si>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</si>
  <si>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</si>
  <si>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</si>
  <si>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</si>
  <si>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</si>
  <si>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</si>
  <si>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</si>
  <si>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</si>
  <si>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</si>
  <si>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</si>
  <si>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</si>
  <si>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</si>
  <si>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</si>
  <si>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</si>
  <si>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</si>
  <si>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</si>
  <si>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</si>
  <si>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</si>
  <si>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</si>
  <si>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</si>
  <si>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</si>
  <si>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</si>
  <si>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</si>
  <si>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</si>
  <si>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</si>
  <si>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</si>
  <si>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</si>
  <si>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</si>
  <si>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</si>
  <si>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</si>
  <si>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</si>
  <si>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</si>
  <si>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</si>
  <si>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</si>
  <si>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</si>
  <si>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</si>
  <si>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</si>
  <si>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</si>
  <si>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</si>
  <si>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</si>
  <si>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</si>
  <si>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</si>
  <si>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</si>
  <si>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</si>
  <si>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</si>
  <si>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</si>
  <si>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</si>
  <si>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</si>
  <si>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</si>
  <si>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</si>
  <si>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</si>
  <si>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</si>
  <si>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</si>
  <si>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</si>
  <si>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</si>
  <si>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</si>
  <si>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</si>
  <si>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</si>
  <si>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</si>
  <si>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</si>
  <si>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</si>
  <si>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</si>
  <si>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</si>
  <si>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</si>
  <si>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</si>
  <si>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</si>
  <si>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</si>
  <si>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</si>
  <si>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</si>
  <si>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</si>
  <si>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</si>
  <si>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</si>
  <si>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</si>
  <si>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</si>
  <si>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</si>
  <si>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</si>
  <si>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</si>
  <si>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</si>
  <si>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</si>
  <si>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</si>
  <si>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</si>
  <si>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</si>
  <si>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</si>
  <si>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</si>
  <si>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</si>
  <si>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</si>
  <si>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</si>
  <si>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</si>
  <si>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</si>
  <si>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</si>
  <si>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</si>
  <si>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</si>
  <si>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</si>
  <si>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</si>
  <si>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</si>
  <si>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</si>
  <si>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</si>
  <si>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</si>
  <si>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</si>
  <si>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</si>
  <si>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</si>
  <si>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</si>
  <si>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</si>
  <si>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</si>
  <si>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</si>
  <si>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</si>
  <si>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</si>
  <si>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</si>
  <si>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</si>
  <si>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</si>
  <si>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</si>
  <si>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</si>
  <si>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</si>
  <si>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</si>
  <si>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</si>
  <si>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</si>
  <si>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</si>
  <si>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</si>
  <si>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</si>
  <si>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</si>
  <si>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</si>
  <si>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</si>
  <si>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</si>
  <si>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</si>
  <si>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</si>
  <si>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</si>
  <si>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</si>
  <si>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</si>
  <si>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</si>
  <si>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</si>
  <si>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</si>
  <si>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</si>
  <si>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</si>
  <si>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</si>
  <si>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</si>
  <si>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</si>
  <si>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</si>
  <si>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</si>
  <si>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</si>
  <si>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</si>
  <si>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</si>
  <si>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</si>
  <si>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</si>
  <si>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</si>
  <si>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</si>
  <si>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</si>
  <si>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</si>
  <si>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</si>
  <si>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</si>
  <si>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</si>
  <si>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</si>
  <si>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</si>
  <si>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</si>
  <si>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</si>
  <si>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</si>
  <si>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</si>
  <si>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</si>
  <si>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</si>
  <si>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</si>
  <si>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</si>
  <si>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</si>
  <si>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</si>
  <si>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</si>
  <si>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</si>
  <si>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</si>
  <si>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</si>
  <si>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</si>
  <si>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</si>
  <si>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</si>
  <si>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</si>
  <si>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</si>
  <si>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</si>
  <si>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</si>
  <si>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</si>
  <si>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</si>
  <si>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</si>
  <si>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</si>
  <si>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</si>
  <si>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</si>
  <si>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</si>
  <si>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</si>
  <si>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</si>
  <si>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</si>
  <si>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</si>
  <si>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</si>
  <si>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</si>
  <si>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</si>
  <si>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</si>
  <si>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</si>
  <si>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</si>
  <si>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</si>
  <si>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</si>
  <si>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</si>
  <si>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</si>
  <si>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</si>
  <si>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</si>
  <si>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</si>
  <si>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</si>
  <si>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</si>
  <si>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</si>
  <si>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</si>
  <si>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</si>
  <si>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</si>
  <si>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</si>
  <si>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</si>
  <si>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</si>
  <si>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</si>
  <si>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</si>
  <si>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</si>
  <si>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</si>
  <si>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</si>
  <si>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</si>
  <si>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</si>
  <si>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</si>
  <si>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</si>
  <si>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</si>
  <si>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</si>
  <si>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</si>
  <si>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</si>
  <si>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</si>
  <si>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</si>
  <si>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</si>
  <si>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</si>
  <si>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</si>
  <si>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</si>
  <si>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</si>
  <si>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</si>
  <si>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</si>
  <si>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</si>
  <si>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</si>
  <si>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</si>
  <si>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</si>
  <si>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</si>
  <si>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</si>
  <si>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</si>
  <si>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</si>
  <si>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</si>
  <si>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</si>
  <si>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</si>
  <si>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</si>
  <si>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</si>
  <si>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</si>
  <si>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</si>
  <si>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</si>
  <si>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</si>
  <si>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</si>
  <si>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</si>
  <si>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</si>
  <si>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</si>
  <si>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</si>
  <si>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</si>
  <si>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</si>
  <si>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</si>
  <si>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</si>
  <si>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</si>
  <si>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</si>
  <si>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</si>
  <si>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</si>
  <si>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</si>
  <si>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</si>
  <si>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</si>
  <si>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</si>
  <si>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</si>
  <si>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</si>
  <si>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</si>
  <si>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</si>
  <si>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</si>
  <si>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</si>
  <si>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</si>
  <si>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</si>
  <si>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</si>
  <si>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</si>
  <si>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</si>
  <si>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</si>
  <si>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</si>
  <si>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</si>
  <si>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</si>
  <si>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</si>
  <si>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</si>
  <si>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</si>
  <si>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</si>
  <si>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</si>
  <si>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</si>
  <si>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</si>
  <si>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</si>
  <si>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</si>
  <si>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</si>
  <si>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</si>
  <si>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</si>
  <si>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</si>
  <si>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</si>
  <si>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</si>
  <si>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</si>
  <si>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</si>
  <si>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</si>
  <si>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</si>
  <si>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</si>
  <si>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</si>
  <si>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</si>
  <si>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</si>
  <si>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</si>
  <si>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</si>
  <si>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</si>
  <si>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</si>
  <si>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</si>
  <si>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</si>
  <si>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</si>
  <si>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</si>
  <si>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</si>
  <si>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</si>
  <si>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</si>
  <si>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</si>
  <si>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</si>
  <si>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</si>
  <si>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</si>
  <si>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</si>
  <si>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</si>
  <si>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</si>
  <si>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</si>
  <si>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</si>
  <si>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</si>
  <si>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</si>
  <si>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</si>
  <si>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</si>
  <si>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</si>
  <si>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</si>
  <si>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</si>
  <si>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</si>
  <si>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</si>
  <si>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</si>
  <si>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</si>
  <si>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</si>
  <si>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</si>
  <si>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</si>
  <si>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</si>
  <si>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</si>
  <si>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</si>
  <si>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</si>
  <si>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</si>
  <si>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</si>
  <si>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</si>
  <si>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</si>
  <si>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</si>
  <si>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</si>
  <si>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</si>
  <si>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</si>
  <si>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</si>
  <si>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</si>
  <si>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</si>
  <si>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</si>
  <si>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</si>
  <si>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</si>
  <si>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</si>
  <si>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</si>
  <si>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</si>
  <si>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</si>
  <si>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</si>
  <si>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</si>
  <si>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</si>
  <si>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</si>
  <si>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</si>
  <si>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</si>
  <si>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</si>
  <si>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</si>
  <si>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</si>
  <si>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</si>
  <si>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</si>
  <si>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</si>
  <si>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</si>
  <si>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</si>
  <si>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</si>
  <si>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</si>
  <si>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</si>
  <si>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</si>
  <si>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</si>
  <si>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</si>
  <si>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</si>
  <si>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</si>
  <si>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</si>
  <si>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</si>
  <si>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</si>
  <si>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</si>
  <si>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</si>
  <si>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</si>
  <si>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</si>
  <si>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</si>
  <si>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</si>
  <si>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</si>
  <si>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</si>
  <si>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</si>
  <si>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</si>
  <si>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</si>
  <si>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</si>
  <si>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</si>
  <si>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</si>
  <si>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</si>
  <si>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</si>
  <si>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</si>
  <si>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</si>
  <si>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</si>
  <si>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</si>
  <si>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</si>
  <si>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</si>
  <si>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</si>
  <si>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</si>
  <si>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</si>
  <si>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</si>
  <si>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</si>
  <si>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</si>
  <si>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</si>
  <si>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</si>
  <si>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</si>
  <si>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</si>
  <si>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</si>
  <si>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</si>
  <si>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</si>
  <si>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</si>
  <si>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</si>
  <si>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</si>
  <si>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</si>
  <si>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</si>
  <si>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</si>
  <si>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</si>
  <si>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</si>
  <si>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</si>
  <si>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</si>
  <si>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</si>
  <si>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</si>
  <si>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</si>
  <si>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</si>
  <si>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</si>
  <si>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</si>
  <si>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</si>
  <si>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</si>
  <si>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</si>
  <si>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</si>
  <si>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</si>
  <si>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</si>
  <si>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</si>
  <si>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</si>
  <si>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</si>
  <si>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</si>
  <si>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</si>
  <si>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</si>
  <si>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</si>
  <si>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</si>
  <si>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</si>
  <si>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</si>
  <si>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</si>
  <si>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</si>
  <si>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</si>
  <si>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</si>
  <si>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</si>
  <si>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</si>
  <si>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</si>
  <si>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</si>
  <si>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</si>
  <si>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</si>
  <si>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</si>
  <si>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</si>
  <si>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</si>
  <si>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</si>
  <si>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</si>
  <si>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</si>
  <si>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</si>
  <si>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</si>
  <si>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</si>
  <si>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</si>
  <si>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</si>
  <si>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</si>
  <si>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</si>
  <si>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</si>
  <si>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</si>
  <si>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</si>
  <si>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</si>
  <si>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</si>
  <si>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</si>
  <si>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</si>
  <si>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</si>
  <si>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</si>
  <si>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</si>
  <si>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</si>
  <si>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</si>
  <si>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</si>
  <si>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</si>
  <si>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</si>
  <si>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</si>
  <si>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</si>
  <si>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</si>
  <si>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</si>
  <si>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</si>
  <si>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</si>
  <si>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</si>
  <si>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</si>
  <si>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</si>
  <si>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</si>
  <si>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</si>
  <si>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</si>
  <si>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</si>
  <si>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</si>
  <si>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</si>
  <si>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</si>
  <si>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</si>
  <si>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</si>
  <si>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</si>
  <si>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</si>
  <si>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</si>
  <si>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</si>
  <si>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</si>
  <si>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</si>
  <si>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</si>
  <si>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</si>
  <si>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</si>
  <si>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</si>
  <si>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</si>
  <si>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</si>
  <si>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</si>
  <si>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</si>
  <si>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</si>
  <si>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</si>
  <si>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</si>
  <si>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</si>
  <si>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</si>
  <si>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</si>
  <si>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</si>
  <si>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</si>
  <si>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</si>
  <si>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</si>
  <si>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</si>
  <si>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</si>
  <si>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</si>
  <si>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</si>
  <si>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</si>
  <si>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</si>
  <si>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</si>
  <si>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</si>
  <si>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</si>
  <si>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</si>
  <si>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</si>
  <si>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</si>
  <si>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</si>
  <si>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</si>
  <si>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</si>
  <si>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</si>
  <si>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</si>
  <si>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</si>
  <si>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</si>
  <si>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</si>
  <si>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</si>
  <si>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</si>
  <si>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</si>
  <si>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</si>
  <si>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</si>
  <si>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</si>
  <si>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</si>
  <si>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</si>
  <si>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</si>
  <si>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</si>
  <si>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</si>
  <si>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</si>
  <si>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</si>
  <si>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</si>
  <si>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</si>
  <si>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</si>
  <si>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</si>
  <si>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</si>
  <si>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</si>
  <si>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</si>
  <si>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</si>
  <si>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</si>
  <si>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</si>
  <si>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</si>
  <si>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</si>
  <si>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</si>
  <si>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</si>
  <si>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</si>
  <si>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</si>
  <si>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</si>
  <si>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</si>
  <si>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</si>
  <si>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</si>
  <si>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</si>
  <si>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</si>
  <si>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</si>
  <si>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</si>
  <si>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</si>
  <si>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</si>
  <si>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</si>
  <si>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</si>
  <si>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</si>
  <si>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</si>
  <si>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</si>
  <si>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</si>
  <si>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</si>
  <si>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</si>
  <si>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</si>
  <si>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</si>
  <si>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</si>
  <si>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</si>
  <si>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</si>
  <si>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</si>
  <si>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</si>
  <si>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</si>
  <si>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</si>
  <si>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</si>
  <si>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</si>
  <si>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</si>
  <si>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</si>
  <si>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</si>
  <si>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</si>
  <si>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</si>
  <si>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</si>
  <si>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</si>
  <si>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</si>
  <si>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</si>
  <si>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</si>
  <si>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</si>
  <si>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</si>
  <si>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</si>
  <si>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</si>
  <si>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</si>
  <si>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</si>
  <si>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</si>
  <si>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</si>
  <si>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</si>
  <si>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</si>
  <si>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</si>
  <si>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</si>
  <si>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</si>
  <si>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</si>
  <si>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</si>
  <si>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</si>
  <si>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</si>
  <si>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</si>
  <si>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</si>
  <si>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</si>
  <si>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</si>
  <si>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</si>
  <si>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</si>
  <si>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</si>
  <si>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</si>
  <si>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</si>
  <si>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</si>
  <si>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</si>
  <si>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</si>
  <si>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</si>
  <si>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</si>
  <si>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</si>
  <si>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</si>
  <si>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</si>
  <si>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</si>
  <si>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</si>
  <si>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</si>
  <si>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</si>
  <si>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</si>
  <si>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</si>
  <si>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</si>
  <si>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</si>
  <si>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</si>
  <si>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</si>
  <si>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</si>
  <si>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</si>
  <si>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</si>
  <si>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</si>
  <si>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</si>
  <si>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</si>
  <si>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</si>
  <si>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</si>
  <si>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</si>
  <si>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</si>
  <si>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</si>
  <si>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</si>
  <si>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</si>
  <si>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</si>
  <si>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</si>
  <si>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</si>
  <si>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</si>
  <si>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</si>
  <si>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</si>
  <si>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</si>
  <si>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</si>
  <si>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</si>
  <si>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</si>
  <si>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</si>
  <si>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</si>
  <si>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</si>
  <si>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</si>
  <si>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</si>
  <si>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</si>
  <si>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</si>
  <si>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</si>
  <si>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</si>
  <si>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</si>
  <si>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</si>
  <si>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</si>
  <si>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</si>
  <si>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</si>
  <si>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</si>
  <si>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</si>
  <si>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</si>
  <si>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</si>
  <si>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</si>
  <si>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</si>
  <si>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</si>
  <si>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</si>
  <si>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</si>
  <si>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</si>
  <si>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</si>
  <si>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</si>
  <si>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</si>
  <si>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</si>
  <si>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</si>
  <si>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</si>
  <si>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</si>
  <si>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</si>
  <si>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</si>
  <si>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</si>
  <si>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</si>
  <si>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</si>
  <si>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</si>
  <si>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</si>
  <si>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</si>
  <si>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</si>
  <si>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</si>
  <si>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</si>
  <si>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</si>
  <si>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</si>
  <si>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</si>
  <si>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</si>
  <si>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</si>
  <si>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</si>
  <si>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</si>
  <si>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</si>
  <si>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</si>
  <si>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</si>
  <si>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</si>
  <si>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</si>
  <si>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</si>
  <si>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</si>
  <si>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</si>
  <si>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</si>
  <si>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</si>
  <si>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</si>
  <si>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</si>
  <si>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</si>
  <si>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</si>
  <si>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</si>
  <si>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</si>
  <si>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</si>
  <si>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</si>
  <si>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</si>
  <si>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</si>
  <si>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</si>
  <si>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</si>
  <si>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</si>
  <si>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</si>
  <si>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</si>
  <si>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</si>
  <si>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</si>
  <si>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</si>
  <si>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</si>
  <si>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</si>
  <si>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</si>
  <si>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</si>
  <si>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</si>
  <si>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</si>
  <si>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</si>
  <si>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</si>
  <si>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</si>
  <si>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</si>
  <si>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</si>
  <si>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</si>
  <si>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</si>
  <si>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</si>
  <si>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</si>
  <si>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</si>
  <si>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</si>
  <si>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</si>
  <si>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</si>
  <si>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</si>
  <si>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</si>
  <si>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</si>
  <si>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</si>
  <si>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</si>
  <si>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</si>
  <si>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</si>
  <si>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</si>
  <si>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</si>
  <si>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</si>
  <si>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</si>
  <si>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</si>
  <si>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</si>
  <si>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</si>
  <si>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</si>
  <si>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</si>
  <si>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</si>
  <si>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</si>
  <si>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</si>
  <si>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</si>
  <si>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</si>
  <si>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</si>
  <si>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</si>
  <si>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</si>
  <si>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</si>
  <si>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</si>
  <si>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</si>
  <si>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</si>
  <si>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</si>
  <si>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</si>
  <si>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</si>
  <si>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</si>
  <si>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</si>
  <si>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</si>
  <si>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</si>
  <si>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</si>
  <si>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</si>
  <si>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</si>
  <si>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</si>
  <si>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</si>
  <si>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</si>
  <si>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</si>
  <si>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</si>
  <si>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</si>
  <si>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</si>
  <si>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</si>
  <si>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</si>
  <si>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</si>
  <si>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</si>
  <si>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</si>
  <si>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</si>
  <si>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</si>
  <si>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</si>
  <si>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</si>
  <si>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</si>
  <si>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</si>
  <si>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</si>
  <si>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</si>
  <si>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</si>
  <si>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</si>
  <si>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</si>
  <si>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</si>
  <si>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</si>
  <si>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</si>
  <si>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</si>
  <si>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</si>
  <si>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</si>
  <si>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</si>
  <si>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</si>
  <si>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</si>
  <si>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</si>
  <si>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</si>
  <si>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</si>
  <si>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</si>
  <si>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</si>
  <si>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</si>
  <si>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</si>
  <si>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</si>
  <si>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</si>
  <si>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</si>
  <si>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</si>
  <si>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</si>
  <si>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</si>
  <si>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</si>
  <si>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</si>
  <si>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</si>
  <si>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</si>
  <si>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</si>
  <si>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</si>
  <si>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</si>
  <si>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</si>
  <si>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</si>
  <si>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</si>
  <si>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</si>
  <si>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</si>
  <si>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</si>
  <si>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</si>
  <si>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</si>
  <si>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</si>
  <si>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</si>
  <si>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</si>
  <si>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</si>
  <si>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</si>
  <si>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</si>
  <si>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</si>
  <si>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</si>
  <si>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</si>
  <si>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</si>
  <si>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</si>
  <si>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</si>
  <si>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</si>
  <si>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</si>
  <si>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</si>
  <si>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</si>
  <si>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</si>
  <si>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</si>
  <si>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</si>
  <si>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</si>
  <si>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</si>
  <si>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</si>
  <si>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</si>
  <si>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</si>
  <si>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</si>
  <si>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</si>
  <si>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</si>
  <si>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</si>
  <si>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</si>
  <si>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</si>
  <si>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</si>
  <si>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</si>
  <si>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</si>
  <si>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</si>
  <si>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</si>
  <si>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</si>
  <si>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</si>
  <si>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</si>
  <si>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</si>
  <si>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</si>
  <si>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</si>
  <si>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</si>
  <si>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</si>
  <si>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</si>
  <si>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</si>
  <si>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</si>
  <si>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</si>
  <si>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</si>
  <si>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</si>
  <si>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</si>
  <si>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</si>
  <si>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</si>
  <si>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</si>
  <si>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</si>
  <si>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</si>
  <si>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</si>
  <si>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</si>
  <si>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</si>
  <si>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</si>
  <si>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</si>
  <si>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</si>
  <si>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</si>
  <si>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</si>
  <si>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</si>
  <si>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</si>
  <si>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</si>
  <si>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</si>
  <si>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</si>
  <si>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</si>
  <si>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</si>
  <si>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</si>
  <si>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</si>
  <si>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</si>
  <si>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</si>
  <si>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</si>
  <si>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</si>
  <si>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</si>
  <si>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</si>
  <si>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</si>
  <si>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</si>
  <si>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</si>
  <si>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</si>
  <si>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</si>
  <si>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</si>
  <si>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</si>
  <si>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</si>
  <si>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</si>
  <si>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</si>
  <si>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</si>
  <si>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</si>
  <si>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</si>
  <si>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</si>
  <si>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</si>
  <si>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</si>
  <si>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</si>
  <si>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</si>
  <si>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</si>
  <si>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</si>
  <si>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</si>
  <si>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</si>
  <si>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</si>
  <si>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</si>
  <si>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</si>
  <si>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</si>
  <si>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</si>
  <si>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</si>
  <si>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</si>
  <si>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</si>
  <si>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</si>
  <si>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</si>
  <si>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</si>
  <si>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</si>
  <si>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</si>
  <si>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</si>
  <si>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</si>
  <si>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</si>
  <si>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</si>
  <si>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</si>
  <si>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</si>
  <si>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</si>
  <si>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</si>
  <si>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</si>
  <si>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</si>
  <si>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</si>
  <si>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</si>
  <si>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</si>
  <si>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</si>
  <si>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</si>
  <si>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</si>
  <si>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</si>
  <si>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</si>
  <si>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</si>
  <si>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</si>
  <si>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</si>
  <si>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</si>
  <si>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</si>
  <si>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</si>
  <si>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</si>
  <si>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</si>
  <si>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</si>
  <si>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</si>
  <si>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</si>
  <si>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</si>
  <si>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</si>
  <si>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</si>
  <si>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</si>
  <si>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</si>
  <si>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</si>
  <si>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</si>
  <si>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</si>
  <si>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</si>
  <si>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</si>
  <si>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</si>
  <si>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</si>
  <si>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</si>
  <si>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</si>
  <si>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</si>
  <si>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</si>
  <si>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</si>
  <si>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</si>
  <si>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</si>
  <si>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</si>
  <si>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</si>
  <si>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</si>
  <si>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</si>
  <si>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</si>
  <si>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</si>
  <si>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</si>
  <si>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</si>
  <si>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</si>
  <si>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</si>
  <si>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</si>
  <si>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</si>
  <si>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</si>
  <si>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</si>
  <si>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</si>
  <si>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</si>
  <si>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</si>
  <si>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</si>
  <si>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</si>
  <si>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</si>
  <si>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</si>
  <si>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</si>
  <si>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</si>
  <si>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</si>
  <si>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</si>
  <si>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</si>
  <si>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</si>
  <si>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</si>
  <si>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</si>
  <si>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</si>
  <si>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</si>
  <si>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</si>
  <si>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</si>
  <si>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</si>
  <si>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</si>
  <si>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</si>
  <si>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</si>
  <si>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</si>
  <si>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</si>
  <si>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</si>
  <si>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</si>
  <si>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</si>
  <si>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</si>
  <si>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</si>
  <si>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</si>
  <si>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</si>
  <si>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</si>
  <si>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</si>
  <si>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</si>
  <si>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</si>
  <si>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</si>
  <si>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</si>
  <si>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</si>
  <si>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</si>
  <si>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</si>
  <si>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</si>
  <si>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</si>
  <si>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</si>
  <si>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</si>
  <si>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</si>
  <si>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</si>
  <si>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</si>
  <si>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</si>
  <si>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</si>
  <si>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</si>
  <si>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</si>
  <si>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</si>
  <si>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</si>
  <si>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</si>
  <si>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</si>
  <si>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</si>
  <si>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</si>
  <si>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</si>
  <si>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</si>
  <si>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</si>
  <si>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</si>
  <si>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</si>
  <si>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</si>
  <si>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</si>
  <si>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</si>
  <si>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</si>
  <si>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</si>
  <si>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</si>
  <si>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</si>
  <si>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</si>
  <si>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</si>
  <si>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</si>
  <si>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</si>
  <si>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</si>
  <si>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</si>
  <si>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</si>
  <si>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</si>
  <si>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</si>
  <si>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</si>
  <si>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</si>
  <si>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</si>
  <si>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</si>
  <si>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</si>
  <si>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</si>
  <si>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</si>
  <si>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</si>
  <si>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</si>
  <si>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</si>
  <si>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</si>
  <si>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</si>
  <si>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</si>
  <si>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</si>
  <si>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</si>
  <si>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</si>
  <si>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</si>
  <si>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</si>
  <si>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</si>
  <si>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</si>
  <si>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</si>
  <si>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</si>
  <si>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</si>
  <si>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</si>
  <si>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</si>
  <si>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</si>
  <si>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</si>
  <si>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</si>
  <si>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</si>
  <si>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</si>
  <si>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</si>
  <si>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</si>
  <si>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</si>
  <si>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</si>
  <si>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</si>
  <si>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</si>
  <si>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</si>
  <si>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</si>
  <si>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</si>
  <si>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</si>
  <si>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</si>
  <si>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</si>
  <si>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</si>
  <si>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</si>
  <si>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</si>
  <si>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</si>
  <si>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</si>
  <si>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</si>
  <si>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</si>
  <si>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</si>
  <si>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</si>
  <si>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</si>
  <si>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</si>
  <si>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</si>
  <si>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</si>
  <si>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</si>
  <si>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</si>
  <si>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</si>
  <si>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</si>
  <si>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</si>
  <si>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</si>
  <si>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</si>
  <si>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</si>
  <si>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</si>
  <si>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</si>
  <si>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</si>
  <si>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</si>
  <si>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</si>
  <si>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</si>
  <si>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</si>
  <si>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</si>
  <si>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</si>
  <si>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</si>
  <si>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</si>
  <si>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</si>
  <si>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</si>
  <si>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</si>
  <si>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</si>
  <si>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</si>
  <si>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</si>
  <si>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</si>
  <si>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</si>
  <si>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</si>
  <si>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</si>
  <si>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</si>
  <si>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</si>
  <si>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</si>
  <si>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</si>
  <si>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</si>
  <si>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</si>
  <si>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</si>
  <si>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</si>
  <si>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</si>
  <si>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</si>
  <si>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</si>
  <si>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</si>
  <si>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</si>
  <si>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</si>
  <si>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</si>
  <si>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</si>
  <si>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</si>
  <si>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</si>
  <si>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</si>
  <si>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</si>
  <si>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</si>
  <si>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</si>
  <si>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</si>
  <si>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</si>
  <si>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</si>
  <si>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</si>
  <si>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</si>
  <si>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</si>
  <si>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</si>
  <si>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</si>
  <si>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</si>
  <si>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</si>
  <si>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</si>
  <si>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</si>
  <si>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</si>
  <si>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</si>
  <si>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</si>
  <si>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</si>
  <si>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</si>
  <si>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</si>
  <si>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</si>
  <si>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</si>
  <si>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</si>
  <si>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</si>
  <si>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</si>
  <si>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</si>
  <si>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</si>
  <si>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</si>
  <si>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</si>
  <si>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</si>
  <si>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</si>
  <si>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</si>
  <si>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</si>
  <si>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</si>
  <si>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</si>
  <si>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</si>
  <si>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</si>
  <si>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</si>
  <si>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</si>
  <si>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</si>
  <si>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</si>
  <si>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</si>
  <si>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</si>
  <si>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</si>
  <si>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</si>
  <si>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</si>
  <si>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</si>
  <si>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</si>
  <si>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</si>
  <si>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</si>
  <si>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</si>
  <si>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</si>
  <si>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</si>
  <si>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</si>
  <si>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</si>
  <si>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</si>
  <si>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</si>
  <si>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</si>
  <si>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</si>
  <si>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</si>
  <si>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</si>
  <si>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</si>
  <si>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</si>
  <si>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</si>
  <si>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</si>
  <si>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</si>
  <si>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</si>
  <si>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</si>
  <si>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</si>
  <si>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</si>
  <si>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</si>
  <si>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</si>
  <si>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</si>
  <si>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</si>
  <si>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</si>
  <si>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</si>
  <si>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</si>
  <si>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</si>
  <si>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</si>
  <si>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</si>
  <si>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</si>
  <si>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</si>
  <si>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</si>
  <si>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</si>
  <si>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</si>
  <si>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</si>
  <si>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</si>
  <si>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</si>
  <si>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</si>
  <si>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</si>
  <si>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</si>
  <si>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</si>
  <si>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</si>
  <si>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</si>
  <si>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</si>
  <si>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</si>
  <si>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</si>
  <si>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</si>
  <si>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</si>
  <si>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</si>
  <si>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</si>
  <si>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</si>
  <si>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</si>
  <si>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</si>
  <si>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</si>
  <si>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</si>
  <si>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</si>
  <si>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</si>
  <si>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</si>
  <si>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</si>
  <si>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</si>
  <si>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</si>
  <si>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</si>
  <si>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</si>
  <si>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</si>
  <si>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</si>
  <si>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</si>
  <si>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</si>
  <si>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</si>
  <si>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</si>
  <si>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</si>
  <si>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</si>
  <si>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</si>
  <si>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</si>
  <si>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</si>
  <si>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</si>
  <si>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</si>
  <si>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</si>
  <si>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</si>
  <si>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</si>
  <si>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</si>
  <si>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</si>
  <si>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</si>
  <si>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</si>
  <si>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</si>
  <si>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</si>
  <si>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</si>
  <si>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</si>
  <si>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</si>
  <si>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</si>
  <si>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</si>
  <si>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</si>
  <si>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</si>
  <si>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</si>
  <si>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</si>
  <si>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</si>
  <si>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</si>
  <si>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</si>
  <si>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</si>
  <si>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</si>
  <si>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</si>
  <si>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</si>
  <si>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</si>
  <si>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</si>
  <si>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</si>
  <si>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</si>
  <si>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</si>
  <si>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</si>
  <si>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</si>
  <si>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</si>
  <si>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</si>
  <si>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</si>
  <si>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</si>
  <si>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</si>
  <si>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</si>
  <si>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</si>
  <si>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</si>
  <si>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</si>
  <si>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</si>
  <si>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</si>
  <si>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</si>
  <si>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</si>
  <si>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</si>
  <si>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</si>
  <si>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</si>
  <si>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</si>
  <si>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</si>
  <si>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</si>
  <si>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</si>
  <si>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</si>
  <si>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</si>
  <si>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</si>
  <si>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</si>
  <si>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</si>
  <si>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</si>
  <si>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</si>
  <si>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</si>
  <si>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</si>
  <si>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</si>
  <si>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</si>
  <si>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</si>
  <si>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</si>
  <si>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</si>
  <si>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</si>
  <si>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</si>
  <si>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</si>
  <si>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</si>
  <si>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</si>
  <si>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</si>
  <si>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</si>
  <si>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</si>
  <si>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</si>
  <si>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</si>
  <si>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</si>
  <si>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</si>
  <si>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</si>
  <si>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</si>
  <si>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</si>
  <si>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</si>
  <si>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</si>
  <si>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</si>
  <si>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</si>
  <si>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</si>
  <si>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</si>
  <si>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</si>
  <si>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</si>
  <si>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</si>
  <si>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</si>
  <si>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</si>
  <si>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</si>
  <si>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</si>
  <si>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</si>
  <si>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</si>
  <si>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</si>
  <si>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</si>
  <si>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</si>
  <si>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</si>
  <si>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</si>
  <si>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</si>
  <si>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</si>
  <si>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</si>
  <si>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</si>
  <si>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</si>
  <si>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</si>
  <si>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</si>
  <si>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</si>
  <si>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</si>
  <si>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</si>
  <si>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</si>
  <si>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</si>
  <si>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</si>
  <si>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</si>
  <si>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</si>
  <si>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</si>
  <si>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</si>
  <si>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</si>
  <si>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</si>
  <si>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</si>
  <si>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</si>
  <si>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</si>
  <si>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</si>
  <si>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</si>
  <si>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</si>
  <si>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</si>
  <si>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</si>
  <si>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</si>
  <si>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</si>
  <si>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</si>
  <si>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</si>
  <si>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</si>
  <si>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</si>
  <si>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</si>
  <si>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</si>
  <si>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</si>
  <si>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</si>
  <si>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</si>
  <si>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</si>
  <si>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</si>
  <si>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</si>
  <si>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</si>
  <si>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</si>
  <si>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</si>
  <si>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</si>
  <si>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</si>
  <si>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</si>
  <si>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</si>
  <si>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</si>
  <si>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</si>
  <si>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</si>
  <si>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</si>
  <si>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</si>
  <si>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</si>
  <si>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</si>
  <si>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</si>
  <si>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</si>
  <si>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</si>
  <si>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</si>
  <si>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</si>
  <si>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</si>
  <si>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</si>
  <si>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</si>
  <si>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</si>
  <si>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</si>
  <si>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</si>
  <si>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</si>
  <si>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</si>
  <si>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</si>
  <si>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</si>
  <si>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</si>
  <si>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</si>
  <si>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</si>
  <si>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</si>
  <si>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</si>
  <si>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</si>
  <si>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</si>
  <si>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</si>
  <si>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</si>
  <si>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</si>
  <si>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</si>
  <si>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</si>
  <si>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</si>
  <si>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</si>
  <si>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</si>
  <si>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</si>
  <si>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</si>
  <si>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</si>
  <si>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</si>
  <si>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</si>
  <si>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</si>
  <si>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</si>
  <si>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</si>
  <si>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</si>
  <si>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</si>
  <si>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</si>
  <si>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</si>
  <si>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</si>
  <si>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</si>
  <si>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</si>
  <si>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</si>
  <si>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</si>
  <si>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</si>
  <si>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</si>
  <si>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</si>
  <si>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</si>
  <si>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</si>
  <si>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</si>
  <si>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</si>
  <si>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</si>
  <si>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</si>
  <si>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</si>
  <si>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</si>
  <si>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</si>
  <si>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</si>
  <si>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</si>
  <si>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</si>
  <si>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</si>
  <si>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</si>
  <si>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</si>
  <si>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</si>
  <si>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</si>
  <si>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</si>
  <si>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</si>
  <si>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</si>
  <si>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</si>
  <si>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</si>
  <si>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</si>
  <si>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</si>
  <si>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</si>
  <si>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</si>
  <si>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</si>
  <si>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</si>
  <si>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</si>
  <si>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</si>
  <si>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</si>
  <si>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</si>
  <si>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</si>
  <si>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</si>
  <si>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</si>
  <si>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</si>
  <si>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</si>
  <si>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</si>
  <si>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</si>
  <si>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</si>
  <si>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</si>
  <si>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</si>
  <si>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</si>
  <si>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</si>
  <si>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</si>
  <si>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</si>
  <si>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</si>
  <si>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</si>
  <si>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</si>
  <si>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</si>
  <si>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</si>
  <si>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</si>
  <si>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</si>
  <si>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</si>
  <si>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</si>
  <si>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</si>
  <si>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</si>
  <si>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</si>
  <si>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</si>
  <si>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</si>
  <si>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</si>
  <si>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</si>
  <si>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</si>
  <si>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</si>
  <si>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</si>
  <si>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</si>
  <si>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</si>
  <si>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</si>
  <si>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</si>
  <si>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</si>
  <si>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</si>
  <si>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</si>
  <si>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</si>
  <si>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</si>
  <si>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</si>
  <si>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</si>
  <si>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</si>
  <si>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</si>
  <si>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</si>
  <si>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</si>
  <si>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</si>
  <si>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</si>
  <si>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</si>
  <si>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</si>
  <si>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</si>
  <si>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</si>
  <si>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</si>
  <si>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</si>
  <si>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</si>
  <si>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</si>
  <si>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</si>
  <si>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</si>
  <si>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</si>
  <si>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</si>
  <si>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</si>
  <si>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</si>
  <si>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</si>
  <si>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</si>
  <si>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</si>
  <si>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</si>
  <si>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</si>
  <si>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</si>
  <si>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</si>
  <si>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</si>
  <si>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</si>
  <si>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</si>
  <si>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</si>
  <si>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</si>
  <si>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</si>
  <si>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</si>
  <si>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</si>
  <si>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</si>
  <si>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</si>
  <si>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</si>
  <si>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</si>
  <si>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</si>
  <si>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</si>
  <si>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</si>
  <si>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</si>
  <si>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</si>
  <si>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</si>
  <si>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</si>
  <si>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</si>
  <si>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</si>
  <si>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</si>
  <si>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</si>
  <si>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</si>
  <si>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</si>
  <si>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</si>
  <si>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</si>
  <si>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</si>
  <si>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</si>
  <si>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</si>
  <si>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</si>
  <si>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</si>
  <si>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</si>
  <si>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</si>
  <si>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</si>
  <si>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</si>
  <si>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</si>
  <si>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</si>
  <si>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</si>
  <si>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</si>
  <si>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</si>
  <si>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</si>
  <si>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</si>
  <si>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</si>
  <si>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</si>
  <si>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</si>
  <si>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</si>
  <si>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</si>
  <si>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</si>
  <si>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</si>
  <si>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</si>
  <si>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</si>
  <si>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</si>
  <si>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</si>
  <si>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</si>
  <si>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</si>
  <si>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</si>
  <si>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</si>
  <si>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</si>
  <si>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</si>
  <si>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</si>
  <si>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</si>
  <si>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</si>
  <si>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</si>
  <si>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</si>
  <si>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</si>
  <si>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</si>
  <si>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</si>
  <si>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</si>
  <si>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</si>
  <si>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</si>
  <si>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</si>
  <si>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</si>
  <si>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</si>
  <si>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</si>
  <si>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</si>
  <si>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</si>
  <si>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</si>
  <si>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</si>
  <si>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</si>
  <si>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</si>
  <si>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</si>
  <si>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</si>
  <si>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</si>
  <si>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</si>
  <si>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</si>
  <si>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</si>
  <si>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</si>
  <si>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</si>
  <si>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</si>
  <si>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</si>
  <si>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</si>
  <si>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</si>
  <si>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</si>
  <si>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</si>
  <si>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</si>
  <si>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</si>
  <si>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</si>
  <si>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</si>
  <si>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</si>
  <si>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</si>
  <si>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</si>
  <si>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</si>
  <si>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</si>
  <si>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</si>
  <si>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</si>
  <si>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</si>
  <si>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</si>
  <si>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</si>
  <si>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</si>
  <si>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</si>
  <si>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</si>
  <si>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</si>
  <si>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</si>
  <si>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</si>
  <si>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</si>
  <si>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</si>
  <si>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</si>
  <si>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</si>
  <si>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</si>
  <si>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</si>
  <si>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</si>
  <si>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</si>
  <si>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</si>
  <si>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</si>
  <si>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</si>
  <si>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</si>
  <si>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</si>
  <si>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</si>
  <si>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</si>
  <si>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</si>
  <si>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</si>
  <si>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</si>
  <si>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</si>
  <si>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</si>
  <si>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</si>
  <si>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</si>
  <si>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</si>
  <si>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</si>
  <si>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</si>
  <si>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</si>
  <si>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</si>
  <si>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</si>
  <si>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</si>
  <si>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</si>
  <si>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</si>
  <si>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</si>
  <si>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</si>
  <si>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</si>
  <si>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</si>
  <si>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</si>
  <si>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</si>
  <si>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</si>
  <si>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</si>
  <si>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</si>
  <si>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</si>
  <si>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</si>
  <si>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</si>
  <si>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</si>
  <si>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</si>
  <si>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</si>
  <si>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</si>
  <si>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</si>
  <si>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</si>
  <si>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</si>
  <si>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</si>
  <si>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</si>
  <si>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</si>
  <si>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</si>
  <si>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</si>
  <si>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</si>
  <si>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</si>
  <si>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</si>
  <si>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</si>
  <si>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</si>
  <si>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</si>
  <si>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</si>
  <si>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</si>
  <si>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</si>
  <si>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</si>
  <si>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</si>
  <si>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</si>
  <si>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</si>
  <si>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</si>
  <si>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</si>
  <si>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</si>
  <si>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</si>
  <si>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</si>
  <si>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</si>
  <si>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</si>
  <si>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</si>
  <si>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</si>
  <si>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</si>
  <si>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</si>
  <si>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</si>
  <si>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</si>
  <si>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</si>
  <si>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</si>
  <si>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</si>
  <si>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</si>
  <si>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</si>
  <si>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</si>
  <si>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</si>
  <si>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</si>
  <si>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</si>
  <si>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</si>
  <si>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</si>
  <si>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</si>
  <si>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</si>
  <si>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</si>
  <si>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</si>
  <si>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</si>
  <si>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</si>
  <si>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</si>
  <si>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</si>
  <si>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</si>
  <si>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</si>
  <si>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</si>
  <si>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</si>
  <si>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</si>
  <si>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</si>
  <si>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</si>
  <si>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</si>
  <si>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</si>
  <si>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</si>
  <si>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</si>
  <si>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</si>
  <si>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</si>
  <si>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</si>
  <si>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</si>
  <si>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</si>
  <si>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</si>
  <si>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</si>
  <si>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</si>
  <si>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</si>
  <si>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</si>
  <si>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</si>
  <si>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</si>
  <si>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</si>
  <si>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</si>
  <si>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</si>
  <si>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</si>
  <si>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</si>
  <si>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</si>
  <si>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</si>
  <si>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</si>
  <si>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</si>
  <si>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</si>
  <si>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</si>
  <si>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</si>
  <si>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</si>
  <si>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</si>
  <si>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</si>
  <si>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</si>
  <si>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</si>
  <si>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</si>
  <si>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</si>
  <si>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</si>
  <si>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</si>
  <si>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</si>
  <si>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</si>
  <si>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</si>
  <si>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</si>
  <si>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</si>
  <si>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</si>
  <si>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</si>
  <si>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</si>
  <si>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</si>
  <si>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</si>
  <si>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</si>
  <si>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</si>
  <si>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</si>
  <si>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</si>
  <si>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</si>
  <si>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</si>
  <si>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</si>
  <si>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</si>
  <si>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</si>
  <si>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</si>
  <si>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</si>
  <si>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</si>
  <si>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</si>
  <si>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</si>
  <si>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</si>
  <si>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</si>
  <si>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</si>
  <si>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</si>
  <si>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</si>
  <si>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</si>
  <si>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</si>
  <si>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</si>
  <si>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</si>
  <si>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</si>
  <si>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</si>
  <si>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</si>
  <si>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</si>
  <si>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</si>
  <si>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</si>
  <si>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</si>
  <si>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</si>
  <si>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</si>
  <si>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</si>
  <si>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</si>
  <si>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</si>
  <si>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</si>
  <si>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</si>
  <si>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</si>
  <si>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</si>
  <si>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</si>
  <si>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</si>
  <si>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</si>
  <si>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</si>
  <si>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</si>
  <si>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</si>
  <si>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</si>
  <si>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</si>
  <si>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</si>
  <si>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</si>
  <si>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</si>
  <si>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</si>
  <si>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</si>
  <si>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</si>
  <si>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</si>
  <si>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</si>
  <si>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</si>
  <si>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</si>
  <si>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</si>
  <si>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</si>
  <si>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</si>
  <si>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</si>
  <si>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</si>
  <si>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</si>
  <si>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</si>
  <si>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</si>
  <si>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</si>
  <si>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</si>
  <si>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</si>
  <si>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</si>
  <si>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</si>
  <si>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</si>
  <si>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</si>
  <si>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</si>
  <si>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</si>
  <si>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</si>
  <si>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</si>
  <si>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</si>
  <si>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</si>
  <si>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</si>
  <si>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</si>
  <si>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</si>
  <si>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</si>
  <si>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</si>
  <si>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</si>
  <si>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</si>
  <si>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</si>
  <si>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</si>
  <si>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</si>
  <si>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</si>
  <si>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</si>
  <si>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</si>
  <si>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</si>
  <si>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</si>
  <si>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</si>
  <si>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</si>
  <si>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</si>
  <si>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</si>
  <si>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</si>
  <si>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</si>
  <si>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</si>
  <si>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</si>
  <si>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</si>
  <si>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</si>
  <si>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</si>
  <si>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</si>
  <si>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</si>
  <si>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</si>
  <si>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</si>
  <si>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</si>
  <si>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</si>
  <si>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</si>
  <si>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</si>
  <si>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</si>
  <si>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</si>
  <si>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</si>
  <si>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</si>
  <si>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</si>
  <si>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</si>
  <si>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</si>
  <si>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</si>
  <si>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</si>
  <si>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</si>
  <si>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</si>
  <si>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</si>
  <si>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</si>
  <si>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</si>
  <si>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</si>
  <si>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</si>
  <si>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</si>
  <si>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</si>
  <si>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</si>
  <si>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</si>
  <si>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</si>
  <si>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</si>
  <si>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</si>
  <si>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</si>
  <si>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</si>
  <si>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</si>
  <si>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</si>
  <si>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</si>
  <si>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</si>
  <si>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</si>
  <si>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</si>
  <si>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</si>
  <si>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</si>
  <si>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</si>
  <si>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</si>
  <si>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</si>
  <si>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</si>
  <si>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</si>
  <si>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</si>
  <si>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</si>
  <si>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</si>
  <si>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</si>
  <si>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</si>
  <si>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</si>
  <si>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</si>
  <si>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</si>
  <si>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</si>
  <si>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</si>
  <si>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</si>
  <si>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</si>
  <si>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</si>
  <si>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</si>
  <si>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</si>
  <si>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</si>
  <si>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</si>
  <si>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</si>
  <si>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</si>
  <si>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</si>
  <si>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</si>
  <si>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</si>
  <si>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</si>
  <si>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</si>
  <si>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</si>
  <si>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</si>
  <si>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</si>
  <si>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</si>
  <si>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</si>
  <si>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</si>
  <si>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</si>
  <si>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</si>
  <si>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</si>
  <si>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</si>
  <si>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</si>
  <si>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</si>
  <si>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</si>
  <si>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</si>
  <si>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</si>
  <si>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</si>
  <si>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</si>
  <si>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</si>
  <si>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</si>
  <si>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</si>
  <si>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</si>
  <si>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</si>
  <si>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</si>
  <si>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</si>
  <si>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</si>
  <si>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</si>
  <si>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</si>
  <si>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</si>
  <si>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</si>
  <si>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</si>
  <si>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</si>
  <si>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</si>
  <si>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</si>
  <si>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</si>
  <si>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</si>
  <si>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</si>
  <si>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</si>
  <si>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</si>
  <si>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</si>
  <si>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</si>
  <si>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</si>
  <si>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</si>
  <si>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</si>
  <si>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</si>
  <si>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</si>
  <si>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</si>
  <si>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</si>
  <si>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</si>
  <si>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</si>
  <si>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</si>
  <si>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</si>
  <si>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</si>
  <si>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</si>
  <si>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</si>
  <si>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</si>
  <si>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</si>
  <si>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</si>
  <si>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</si>
  <si>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</si>
  <si>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</si>
  <si>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</si>
  <si>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</si>
  <si>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</si>
  <si>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</si>
  <si>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</si>
  <si>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</si>
  <si>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</si>
  <si>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</si>
  <si>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</si>
  <si>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</si>
  <si>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</si>
  <si>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</si>
  <si>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</si>
  <si>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</si>
  <si>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</si>
  <si>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</si>
  <si>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</si>
  <si>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</si>
  <si>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</si>
  <si>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</si>
  <si>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</si>
  <si>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</si>
  <si>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</si>
  <si>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</si>
  <si>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</si>
  <si>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</si>
  <si>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</si>
  <si>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</si>
  <si>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</si>
  <si>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</si>
  <si>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</si>
  <si>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</si>
  <si>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</si>
  <si>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</si>
  <si>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</si>
  <si>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</si>
  <si>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</si>
  <si>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</si>
  <si>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</si>
  <si>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</si>
  <si>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</si>
  <si>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</si>
  <si>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</si>
  <si>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</si>
  <si>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</si>
  <si>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</si>
  <si>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</si>
  <si>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</si>
  <si>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</si>
  <si>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</si>
  <si>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</si>
  <si>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</si>
  <si>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</si>
  <si>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</si>
  <si>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</si>
  <si>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</si>
  <si>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</si>
  <si>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</si>
  <si>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</si>
  <si>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</si>
  <si>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</si>
  <si>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</si>
  <si>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</si>
  <si>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</si>
  <si>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</si>
  <si>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</si>
  <si>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</si>
  <si>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</si>
  <si>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</si>
  <si>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</si>
  <si>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</si>
  <si>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</si>
  <si>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</si>
  <si>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</si>
  <si>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</si>
  <si>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</si>
  <si>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</si>
  <si>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</si>
  <si>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</si>
  <si>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</si>
  <si>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</si>
  <si>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</si>
  <si>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</si>
  <si>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</si>
  <si>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</si>
  <si>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</si>
  <si>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</si>
  <si>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</si>
  <si>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</si>
  <si>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</si>
  <si>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</si>
  <si>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</si>
  <si>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</si>
  <si>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</si>
  <si>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</si>
  <si>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</si>
  <si>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</si>
  <si>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</si>
  <si>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</si>
  <si>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</si>
  <si>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</si>
  <si>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</si>
  <si>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</si>
  <si>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</si>
  <si>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</si>
  <si>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</si>
  <si>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</si>
  <si>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</si>
  <si>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</si>
  <si>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</si>
  <si>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</si>
  <si>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</si>
  <si>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</si>
  <si>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</si>
  <si>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</si>
  <si>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</si>
  <si>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</si>
  <si>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</si>
  <si>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</si>
  <si>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</si>
  <si>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</si>
  <si>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</si>
  <si>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</si>
  <si>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</si>
  <si>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</si>
  <si>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</si>
  <si>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</si>
  <si>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</si>
  <si>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</si>
  <si>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</si>
  <si>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</si>
  <si>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</si>
  <si>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</si>
  <si>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</si>
  <si>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</si>
  <si>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</si>
  <si>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</si>
  <si>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</si>
  <si>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</si>
  <si>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</si>
  <si>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</si>
  <si>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</si>
  <si>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</si>
  <si>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</si>
  <si>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</si>
  <si>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</si>
  <si>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</si>
  <si>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</si>
  <si>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</si>
  <si>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</si>
  <si>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</si>
  <si>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</si>
  <si>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</si>
  <si>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</si>
  <si>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</si>
  <si>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</si>
  <si>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</si>
  <si>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</si>
  <si>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</si>
  <si>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</si>
  <si>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</si>
  <si>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</si>
  <si>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</si>
  <si>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</si>
  <si>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</si>
  <si>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</si>
  <si>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</si>
  <si>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</si>
  <si>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</si>
  <si>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</si>
  <si>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</si>
  <si>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</si>
  <si>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</si>
  <si>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</si>
  <si>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</si>
  <si>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</si>
  <si>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</si>
  <si>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</si>
  <si>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</si>
  <si>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</si>
  <si>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</si>
  <si>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</si>
  <si>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</si>
  <si>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</si>
  <si>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</si>
  <si>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</si>
  <si>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</si>
  <si>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</si>
  <si>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</si>
  <si>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</si>
  <si>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</si>
  <si>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</si>
  <si>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</si>
  <si>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</si>
  <si>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</si>
  <si>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</si>
  <si>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</si>
  <si>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</si>
  <si>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</si>
  <si>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</si>
  <si>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</si>
  <si>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</si>
  <si>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</si>
  <si>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</si>
  <si>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</si>
  <si>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</si>
  <si>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</si>
  <si>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</si>
  <si>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</si>
  <si>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</si>
  <si>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</si>
  <si>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</si>
  <si>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</si>
  <si>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</si>
  <si>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</si>
  <si>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</si>
  <si>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</si>
  <si>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</si>
  <si>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</si>
  <si>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</si>
  <si>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</si>
  <si>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</si>
  <si>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</si>
  <si>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</si>
  <si>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</si>
  <si>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</si>
  <si>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</si>
  <si>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</si>
  <si>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</si>
  <si>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</si>
  <si>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</si>
  <si>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</si>
  <si>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</si>
  <si>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</si>
  <si>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</si>
  <si>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</si>
  <si>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</si>
  <si>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</si>
  <si>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</si>
  <si>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</si>
  <si>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</si>
  <si>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</si>
  <si>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</si>
  <si>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</si>
  <si>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</si>
  <si>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</si>
  <si>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</si>
  <si>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</si>
  <si>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</si>
  <si>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</si>
  <si>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</si>
  <si>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</si>
  <si>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</si>
  <si>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</si>
  <si>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</si>
  <si>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</si>
  <si>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</si>
  <si>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</si>
  <si>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</si>
  <si>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</si>
  <si>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</si>
  <si>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</si>
  <si>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</si>
  <si>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</si>
  <si>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</si>
  <si>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</si>
  <si>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</si>
  <si>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</si>
  <si>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</si>
  <si>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</si>
  <si>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</si>
  <si>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</si>
  <si>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</si>
  <si>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</si>
  <si>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</si>
  <si>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</si>
  <si>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</si>
  <si>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</si>
  <si>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</si>
  <si>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</si>
  <si>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</si>
  <si>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</si>
  <si>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</si>
  <si>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</si>
  <si>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</si>
  <si>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</si>
  <si>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</si>
  <si>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</si>
  <si>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</si>
  <si>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</si>
  <si>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</si>
  <si>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</si>
  <si>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</si>
  <si>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</si>
  <si>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</si>
  <si>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</si>
  <si>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</si>
  <si>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</si>
  <si>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</si>
  <si>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</si>
  <si>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</si>
  <si>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</si>
  <si>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</si>
  <si>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</si>
  <si>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</si>
  <si>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</si>
  <si>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</si>
  <si>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</si>
  <si>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</si>
  <si>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</si>
  <si>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</si>
  <si>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</si>
  <si>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</si>
  <si>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</si>
  <si>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</si>
  <si>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</si>
  <si>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</si>
  <si>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</si>
  <si>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</si>
  <si>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</si>
  <si>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</si>
  <si>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</si>
  <si>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</si>
  <si>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</si>
  <si>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</si>
  <si>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</si>
  <si>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</si>
  <si>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</si>
  <si>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</si>
  <si>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</si>
  <si>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</si>
  <si>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</si>
  <si>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</si>
  <si>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</si>
  <si>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</si>
  <si>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</si>
  <si>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</si>
  <si>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</si>
  <si>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</si>
  <si>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</si>
  <si>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</si>
  <si>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</si>
  <si>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</si>
  <si>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</si>
  <si>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</si>
  <si>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</si>
  <si>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</si>
  <si>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</si>
  <si>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</si>
  <si>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</si>
  <si>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</si>
  <si>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</si>
  <si>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</si>
  <si>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</si>
  <si>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</si>
  <si>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</si>
  <si>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</si>
  <si>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</si>
  <si>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</si>
  <si>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</si>
  <si>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</si>
  <si>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</si>
  <si>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</si>
  <si>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</si>
  <si>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</si>
  <si>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</si>
  <si>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</si>
  <si>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</si>
  <si>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</si>
  <si>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</si>
  <si>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</si>
  <si>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</si>
  <si>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</si>
  <si>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</si>
  <si>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</si>
  <si>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</si>
  <si>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</si>
  <si>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</si>
  <si>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</si>
  <si>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</si>
  <si>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</si>
  <si>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</si>
  <si>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</si>
  <si>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</si>
  <si>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</si>
  <si>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</si>
  <si>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</si>
  <si>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</si>
  <si>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</si>
  <si>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</si>
  <si>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</si>
  <si>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</si>
  <si>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</si>
  <si>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</si>
  <si>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</si>
  <si>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</si>
  <si>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</si>
  <si>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</si>
  <si>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</si>
  <si>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</si>
  <si>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</si>
  <si>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</si>
  <si>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</si>
  <si>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</si>
  <si>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</si>
  <si>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</si>
  <si>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</si>
  <si>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</si>
  <si>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</si>
  <si>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</si>
  <si>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</si>
  <si>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</si>
  <si>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</si>
  <si>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</si>
  <si>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</si>
  <si>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</si>
  <si>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</si>
  <si>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</si>
  <si>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</si>
  <si>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</si>
  <si>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</si>
  <si>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</si>
  <si>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</si>
  <si>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</si>
  <si>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</si>
  <si>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</si>
  <si>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</si>
  <si>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</si>
  <si>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</si>
  <si>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</si>
  <si>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</si>
  <si>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</si>
  <si>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</si>
  <si>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</si>
  <si>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</si>
  <si>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</si>
  <si>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</si>
  <si>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</si>
  <si>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</si>
  <si>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</si>
  <si>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</si>
  <si>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</si>
  <si>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</si>
  <si>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</si>
  <si>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</si>
  <si>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</si>
  <si>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</si>
  <si>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</si>
  <si>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</si>
  <si>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</si>
  <si>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</si>
  <si>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</si>
  <si>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</si>
  <si>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</si>
  <si>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</si>
  <si>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</si>
  <si>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</si>
  <si>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</si>
  <si>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</si>
  <si>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</si>
  <si>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</si>
  <si>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</si>
  <si>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</si>
  <si>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</si>
  <si>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</si>
  <si>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</si>
  <si>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</si>
  <si>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</si>
  <si>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</si>
  <si>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</si>
  <si>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</si>
  <si>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</si>
  <si>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</si>
  <si>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</si>
  <si>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</si>
  <si>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</si>
  <si>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</si>
  <si>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</si>
  <si>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</si>
  <si>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</si>
  <si>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</si>
  <si>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</si>
  <si>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</si>
  <si>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</si>
  <si>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</si>
  <si>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</si>
  <si>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</si>
  <si>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</si>
  <si>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</si>
  <si>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</si>
  <si>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</si>
  <si>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</si>
  <si>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</si>
  <si>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</si>
  <si>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</si>
  <si>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</si>
  <si>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</si>
  <si>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</si>
  <si>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</si>
  <si>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</si>
  <si>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</si>
  <si>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</si>
  <si>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</si>
  <si>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</si>
  <si>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</si>
  <si>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</si>
  <si>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</si>
  <si>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</si>
  <si>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</si>
  <si>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</si>
  <si>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</si>
  <si>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</si>
  <si>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</si>
  <si>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</si>
  <si>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</si>
  <si>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</si>
  <si>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</si>
  <si>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</si>
  <si>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</si>
  <si>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</si>
  <si>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</si>
  <si>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</si>
  <si>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</si>
  <si>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</si>
  <si>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</si>
  <si>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</si>
  <si>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</si>
  <si>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</si>
  <si>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</si>
  <si>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</si>
  <si>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</si>
  <si>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</si>
  <si>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</si>
  <si>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</si>
  <si>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</si>
  <si>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</si>
  <si>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</si>
  <si>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</si>
  <si>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</si>
  <si>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</si>
  <si>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</si>
  <si>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</si>
  <si>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</si>
  <si>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</si>
  <si>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</si>
  <si>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</si>
  <si>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</si>
  <si>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</si>
  <si>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</si>
  <si>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</si>
  <si>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</si>
  <si>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</si>
  <si>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</si>
  <si>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</si>
  <si>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</si>
  <si>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</si>
  <si>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</si>
  <si>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</si>
  <si>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</si>
  <si>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</si>
  <si>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</si>
  <si>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</si>
  <si>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</si>
  <si>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</si>
  <si>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</si>
  <si>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</si>
  <si>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</si>
  <si>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</si>
  <si>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</si>
  <si>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</si>
  <si>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</si>
  <si>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</si>
  <si>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</si>
  <si>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</si>
  <si>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</si>
  <si>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</si>
  <si>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</si>
  <si>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</si>
  <si>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</si>
  <si>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</si>
  <si>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</si>
  <si>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</si>
  <si>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</si>
  <si>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</si>
  <si>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</si>
  <si>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</si>
  <si>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</si>
  <si>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</si>
  <si>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</si>
  <si>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</si>
  <si>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</si>
  <si>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</si>
  <si>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</si>
  <si>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</si>
  <si>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</si>
  <si>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</si>
  <si>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</si>
  <si>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</si>
  <si>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</si>
  <si>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</si>
  <si>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</si>
  <si>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</si>
  <si>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</si>
  <si>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</si>
  <si>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</si>
  <si>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</si>
  <si>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</si>
  <si>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</si>
  <si>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</si>
  <si>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</si>
  <si>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</si>
  <si>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</si>
  <si>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</si>
  <si>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</si>
  <si>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</si>
  <si>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</si>
  <si>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</si>
  <si>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</si>
  <si>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</si>
  <si>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</si>
  <si>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</si>
  <si>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</si>
  <si>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</si>
  <si>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</si>
  <si>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</si>
  <si>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</si>
  <si>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</si>
  <si>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</si>
  <si>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</si>
  <si>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</si>
  <si>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</si>
  <si>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</si>
  <si>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</si>
  <si>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</si>
  <si>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</si>
  <si>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</si>
  <si>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</si>
  <si>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</si>
  <si>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</si>
  <si>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</si>
  <si>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</si>
  <si>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</si>
  <si>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</si>
  <si>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</si>
  <si>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</si>
  <si>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</si>
  <si>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</si>
  <si>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</si>
  <si>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</si>
  <si>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</si>
  <si>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</si>
  <si>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</si>
  <si>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</si>
  <si>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</si>
  <si>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</si>
  <si>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</si>
  <si>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</si>
  <si>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</si>
  <si>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</si>
  <si>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</si>
  <si>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</si>
  <si>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</si>
  <si>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</si>
  <si>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</si>
  <si>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</si>
  <si>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</si>
  <si>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</si>
  <si>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</si>
  <si>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</si>
  <si>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</si>
  <si>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</si>
  <si>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</si>
  <si>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</si>
  <si>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</si>
  <si>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</si>
  <si>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</si>
  <si>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</si>
  <si>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</si>
  <si>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</si>
  <si>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</si>
  <si>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</si>
  <si>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</si>
  <si>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</si>
  <si>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</si>
  <si>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</si>
  <si>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</si>
  <si>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</si>
  <si>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</si>
  <si>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</si>
  <si>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</si>
  <si>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</si>
  <si>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</si>
  <si>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</si>
  <si>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</si>
  <si>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</si>
  <si>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</si>
  <si>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</si>
  <si>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</si>
  <si>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</si>
  <si>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</si>
  <si>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</si>
  <si>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</si>
  <si>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</si>
  <si>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</si>
  <si>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</si>
  <si>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</si>
  <si>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</si>
  <si>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</si>
  <si>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</si>
  <si>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</si>
  <si>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</si>
  <si>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</si>
  <si>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</si>
  <si>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</si>
  <si>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</si>
  <si>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</si>
  <si>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</si>
  <si>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</si>
  <si>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</si>
  <si>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</si>
  <si>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</si>
  <si>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</si>
  <si>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</si>
  <si>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</si>
  <si>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</si>
  <si>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</si>
  <si>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</si>
  <si>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</si>
  <si>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</si>
  <si>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</si>
  <si>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</si>
  <si>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</si>
  <si>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</si>
  <si>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</si>
  <si>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</si>
  <si>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</si>
  <si>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</si>
  <si>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</si>
  <si>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</si>
  <si>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</si>
  <si>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</si>
  <si>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</si>
  <si>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</si>
  <si>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</si>
  <si>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</si>
  <si>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</si>
  <si>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</si>
  <si>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</si>
  <si>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</si>
  <si>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</si>
  <si>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</si>
  <si>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</si>
  <si>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</si>
  <si>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</si>
  <si>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</si>
  <si>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</si>
  <si>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</si>
  <si>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</si>
  <si>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</si>
  <si>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</si>
  <si>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</si>
  <si>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</si>
  <si>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</si>
  <si>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</si>
  <si>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</si>
  <si>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</si>
  <si>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</si>
  <si>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</si>
  <si>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</si>
  <si>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</si>
  <si>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</si>
  <si>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</si>
  <si>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</si>
  <si>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</si>
  <si>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</si>
  <si>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</si>
  <si>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</si>
  <si>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</si>
  <si>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</si>
  <si>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</si>
  <si>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</si>
  <si>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</si>
  <si>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</si>
  <si>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</si>
  <si>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</si>
  <si>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</si>
  <si>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</si>
  <si>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</si>
  <si>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</si>
  <si>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</si>
  <si>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</si>
  <si>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</si>
  <si>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</si>
  <si>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</si>
  <si>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</si>
  <si>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</si>
  <si>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</si>
  <si>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</si>
  <si>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</si>
  <si>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</si>
  <si>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</si>
  <si>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</si>
  <si>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</si>
  <si>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</si>
  <si>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</si>
  <si>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</si>
  <si>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</si>
  <si>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</si>
  <si>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</si>
  <si>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</si>
  <si>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</si>
  <si>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</si>
  <si>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</si>
  <si>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</si>
  <si>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</si>
  <si>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</si>
  <si>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</si>
  <si>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</si>
  <si>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</si>
  <si>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</si>
  <si>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</si>
  <si>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</si>
  <si>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</si>
  <si>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</si>
  <si>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</si>
  <si>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</si>
  <si>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</si>
  <si>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</si>
  <si>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</si>
  <si>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</si>
  <si>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</si>
  <si>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</si>
  <si>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</si>
  <si>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</si>
  <si>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</si>
  <si>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</si>
  <si>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</si>
  <si>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</si>
  <si>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</si>
  <si>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</si>
  <si>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</si>
  <si>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</si>
  <si>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</si>
  <si>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</si>
  <si>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</si>
  <si>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</si>
  <si>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</si>
  <si>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</si>
  <si>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</si>
  <si>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</si>
  <si>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</si>
  <si>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</si>
  <si>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</si>
  <si>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</si>
  <si>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</si>
  <si>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</si>
  <si>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</si>
  <si>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</si>
  <si>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</si>
  <si>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</si>
  <si>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</si>
  <si>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</si>
  <si>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</si>
  <si>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</si>
  <si>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</si>
  <si>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</si>
  <si>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</si>
  <si>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</si>
  <si>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</si>
  <si>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</si>
  <si>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</si>
  <si>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</si>
  <si>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</si>
  <si>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</si>
  <si>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</si>
  <si>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</si>
  <si>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</si>
  <si>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</si>
  <si>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</si>
  <si>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</si>
  <si>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</si>
  <si>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</si>
  <si>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</si>
  <si>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</si>
  <si>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</si>
  <si>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</si>
  <si>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</si>
  <si>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</si>
  <si>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</si>
  <si>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</si>
  <si>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</si>
  <si>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</si>
  <si>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</si>
  <si>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</si>
  <si>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</si>
  <si>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</si>
  <si>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</si>
  <si>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</si>
  <si>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</si>
  <si>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</si>
  <si>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</si>
  <si>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</si>
  <si>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</si>
  <si>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</si>
  <si>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</si>
  <si>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</si>
  <si>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</si>
  <si>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</si>
  <si>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</si>
  <si>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</si>
  <si>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</si>
  <si>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</si>
  <si>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</si>
  <si>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</si>
  <si>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</si>
  <si>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</si>
  <si>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</si>
  <si>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</si>
  <si>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</si>
  <si>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</si>
  <si>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</si>
  <si>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</si>
  <si>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</si>
  <si>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</si>
  <si>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</si>
  <si>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</si>
  <si>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</si>
  <si>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</si>
  <si>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</si>
  <si>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</si>
  <si>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</si>
  <si>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</si>
  <si>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</si>
  <si>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</si>
  <si>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</si>
  <si>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</si>
  <si>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</si>
  <si>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</si>
  <si>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</si>
  <si>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</si>
  <si>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</si>
  <si>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</si>
  <si>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</si>
  <si>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</si>
  <si>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</si>
  <si>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</si>
  <si>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</si>
  <si>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</si>
  <si>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</si>
  <si>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</si>
  <si>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</si>
  <si>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</si>
  <si>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</si>
  <si>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</si>
  <si>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</si>
  <si>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</si>
  <si>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</si>
  <si>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</si>
  <si>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</si>
  <si>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</si>
  <si>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</si>
  <si>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</si>
  <si>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</si>
  <si>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</si>
  <si>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</si>
  <si>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</si>
  <si>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</si>
  <si>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</si>
  <si>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</si>
  <si>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</si>
  <si>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</si>
  <si>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</si>
  <si>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</si>
  <si>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</si>
  <si>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</si>
  <si>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</si>
  <si>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</si>
  <si>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</si>
  <si>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</si>
  <si>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</si>
  <si>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</si>
  <si>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</si>
  <si>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</si>
  <si>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</si>
  <si>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</si>
  <si>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</si>
  <si>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</si>
  <si>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</si>
  <si>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</si>
  <si>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</si>
  <si>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</si>
  <si>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</si>
  <si>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</si>
  <si>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</si>
  <si>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</si>
  <si>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</si>
  <si>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</si>
  <si>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</si>
  <si>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</si>
  <si>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</si>
  <si>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</si>
  <si>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</si>
  <si>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</si>
  <si>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</si>
  <si>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</si>
  <si>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</si>
  <si>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</si>
  <si>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</si>
  <si>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</si>
  <si>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</si>
  <si>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</si>
  <si>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</si>
  <si>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</si>
  <si>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</si>
  <si>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</si>
  <si>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</si>
  <si>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</si>
  <si>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</si>
  <si>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</si>
  <si>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</si>
  <si>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</si>
  <si>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</si>
  <si>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</si>
  <si>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</si>
  <si>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</si>
  <si>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</si>
  <si>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</si>
  <si>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</si>
  <si>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</si>
  <si>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</si>
  <si>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</si>
  <si>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</si>
  <si>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</si>
  <si>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</si>
  <si>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</si>
  <si>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</si>
  <si>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</si>
  <si>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</si>
  <si>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</si>
  <si>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</si>
  <si>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</si>
  <si>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</si>
  <si>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</si>
  <si>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</si>
  <si>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</si>
  <si>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</si>
  <si>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</si>
  <si>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</si>
  <si>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</si>
  <si>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</si>
  <si>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</si>
  <si>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</si>
  <si>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</si>
  <si>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</si>
  <si>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</si>
  <si>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</si>
  <si>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</si>
  <si>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</si>
  <si>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</si>
  <si>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</si>
  <si>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</si>
  <si>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</si>
  <si>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</si>
  <si>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</si>
  <si>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</si>
  <si>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</si>
  <si>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</si>
  <si>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</si>
  <si>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</si>
  <si>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</si>
  <si>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</si>
  <si>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</si>
  <si>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</si>
  <si>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</si>
  <si>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</si>
  <si>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</si>
  <si>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</si>
  <si>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</si>
  <si>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</si>
  <si>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</si>
  <si>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</si>
  <si>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</si>
  <si>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</si>
  <si>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</si>
  <si>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</si>
  <si>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</si>
  <si>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</si>
  <si>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</si>
  <si>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</si>
  <si>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</si>
  <si>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</si>
  <si>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</si>
  <si>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</si>
  <si>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</si>
  <si>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</si>
  <si>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</si>
  <si>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</si>
  <si>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</si>
  <si>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</si>
  <si>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</si>
  <si>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</si>
  <si>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</si>
  <si>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</si>
  <si>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</si>
  <si>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</si>
  <si>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</si>
  <si>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</si>
  <si>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</si>
  <si>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</si>
  <si>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</si>
  <si>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</si>
  <si>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</si>
  <si>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</si>
  <si>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</si>
  <si>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</si>
  <si>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</si>
  <si>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</si>
  <si>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</si>
  <si>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</si>
  <si>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</si>
  <si>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</si>
  <si>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</si>
  <si>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</si>
  <si>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</si>
  <si>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</si>
  <si>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</si>
  <si>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</si>
  <si>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</si>
  <si>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</si>
  <si>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</si>
  <si>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</si>
  <si>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</si>
  <si>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</si>
  <si>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</si>
  <si>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</si>
  <si>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</si>
  <si>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</si>
  <si>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</si>
  <si>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</si>
  <si>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</si>
  <si>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</si>
  <si>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</si>
  <si>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</si>
  <si>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</si>
  <si>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</si>
  <si>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</si>
  <si>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</si>
  <si>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</si>
  <si>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</si>
  <si>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</si>
  <si>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</si>
  <si>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</si>
  <si>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</si>
  <si>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</si>
  <si>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</si>
  <si>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</si>
  <si>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</si>
  <si>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</si>
  <si>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</si>
  <si>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</si>
  <si>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</si>
  <si>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</si>
  <si>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</si>
  <si>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</si>
  <si>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</si>
  <si>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</si>
  <si>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</si>
  <si>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</si>
  <si>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</si>
  <si>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</si>
  <si>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</si>
  <si>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</si>
  <si>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</si>
  <si>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</si>
  <si>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</si>
  <si>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</si>
  <si>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</si>
  <si>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</si>
  <si>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</si>
  <si>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</si>
  <si>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</si>
  <si>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</si>
  <si>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</si>
  <si>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</si>
  <si>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</si>
  <si>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</si>
  <si>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</si>
  <si>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</si>
  <si>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</si>
  <si>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</si>
  <si>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</si>
  <si>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</si>
  <si>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</si>
  <si>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</si>
  <si>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</si>
  <si>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</si>
  <si>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</si>
  <si>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</si>
  <si>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</si>
  <si>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</si>
  <si>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</si>
  <si>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</si>
  <si>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</si>
  <si>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</si>
  <si>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</si>
  <si>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</si>
  <si>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</si>
  <si>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</si>
  <si>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</si>
  <si>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</si>
  <si>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</si>
  <si>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</si>
  <si>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</si>
  <si>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</si>
  <si>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</si>
  <si>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</si>
  <si>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</si>
  <si>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</si>
  <si>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</si>
  <si>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</si>
  <si>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</si>
  <si>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</si>
  <si>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</si>
  <si>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</si>
  <si>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</si>
  <si>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</si>
  <si>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</si>
  <si>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</si>
  <si>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</si>
  <si>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</si>
  <si>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</si>
  <si>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</si>
  <si>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</si>
  <si>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</si>
  <si>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</si>
  <si>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</si>
  <si>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</si>
  <si>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</si>
  <si>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</si>
  <si>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</si>
  <si>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</si>
  <si>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</si>
  <si>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</si>
  <si>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</si>
  <si>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</si>
  <si>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</si>
  <si>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</si>
  <si>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</si>
  <si>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</si>
  <si>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</si>
  <si>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</si>
  <si>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</si>
  <si>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</si>
  <si>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</si>
  <si>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</si>
  <si>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</si>
  <si>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</si>
  <si>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</si>
  <si>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</si>
  <si>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</si>
  <si>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</si>
  <si>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</si>
  <si>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</si>
  <si>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</si>
  <si>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</si>
  <si>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</si>
  <si>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</si>
  <si>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</si>
  <si>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</si>
  <si>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</si>
  <si>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</si>
  <si>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</si>
  <si>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</si>
  <si>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</si>
  <si>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</si>
  <si>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</si>
  <si>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</si>
  <si>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</si>
  <si>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</si>
  <si>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</si>
  <si>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</si>
  <si>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</si>
  <si>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</si>
  <si>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</si>
  <si>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</si>
  <si>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</si>
  <si>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</si>
  <si>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</si>
  <si>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</si>
  <si>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</si>
  <si>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</si>
  <si>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</si>
  <si>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</si>
  <si>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</si>
  <si>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</si>
  <si>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</si>
  <si>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</si>
  <si>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</si>
  <si>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</si>
  <si>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</si>
  <si>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</si>
  <si>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</si>
  <si>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</si>
  <si>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</si>
  <si>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</si>
  <si>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</si>
  <si>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</si>
  <si>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</si>
  <si>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</si>
  <si>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</si>
  <si>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</si>
  <si>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</si>
  <si>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</si>
  <si>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</si>
  <si>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</si>
  <si>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</si>
  <si>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</si>
  <si>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</si>
  <si>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</si>
  <si>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</si>
  <si>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</si>
  <si>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</si>
  <si>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</si>
  <si>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</si>
  <si>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</si>
  <si>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</si>
  <si>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</si>
  <si>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</si>
  <si>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</si>
  <si>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</si>
  <si>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</si>
  <si>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</si>
  <si>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</si>
  <si>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</si>
  <si>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</si>
  <si>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</si>
  <si>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</si>
  <si>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</si>
  <si>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</si>
  <si>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</si>
  <si>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</si>
  <si>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</si>
  <si>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</si>
  <si>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</si>
  <si>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</si>
  <si>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</si>
  <si>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</si>
  <si>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</si>
  <si>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</si>
  <si>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</si>
  <si>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</si>
  <si>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</si>
  <si>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</si>
  <si>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</si>
  <si>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</si>
  <si>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</si>
  <si>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</si>
  <si>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</si>
  <si>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</si>
  <si>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</si>
  <si>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</si>
  <si>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</si>
  <si>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</si>
  <si>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</si>
  <si>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</si>
  <si>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</si>
  <si>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</si>
  <si>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</si>
  <si>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</si>
  <si>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</si>
  <si>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</si>
  <si>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</si>
  <si>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</si>
  <si>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</si>
  <si>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</si>
  <si>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</si>
  <si>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</si>
  <si>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</si>
  <si>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</si>
  <si>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</si>
  <si>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</si>
  <si>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</si>
  <si>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</si>
  <si>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</si>
  <si>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</si>
  <si>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</si>
  <si>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</si>
  <si>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</si>
  <si>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</si>
  <si>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</si>
  <si>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</si>
  <si>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</si>
  <si>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</si>
  <si>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</si>
  <si>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</si>
  <si>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</si>
  <si>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</si>
  <si>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</si>
  <si>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</si>
  <si>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</si>
  <si>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</si>
  <si>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</si>
  <si>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</si>
  <si>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</si>
  <si>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</si>
  <si>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</si>
  <si>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</si>
  <si>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</si>
  <si>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</si>
  <si>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</si>
  <si>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</si>
  <si>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</si>
  <si>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</si>
  <si>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</si>
  <si>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</si>
  <si>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</si>
  <si>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</si>
  <si>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</si>
  <si>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</si>
  <si>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</si>
  <si>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</si>
  <si>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</si>
  <si>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</si>
  <si>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</si>
  <si>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</si>
  <si>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</si>
  <si>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</si>
  <si>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</si>
  <si>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</si>
  <si>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</si>
  <si>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</si>
  <si>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</si>
  <si>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</si>
  <si>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</si>
  <si>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</si>
  <si>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</si>
  <si>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</si>
  <si>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</si>
  <si>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</si>
  <si>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</si>
  <si>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</si>
  <si>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</si>
  <si>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</si>
  <si>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</si>
  <si>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</si>
  <si>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</si>
  <si>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</si>
  <si>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</si>
  <si>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</si>
  <si>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</si>
  <si>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</si>
  <si>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</si>
  <si>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</si>
  <si>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</si>
  <si>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</si>
  <si>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</si>
  <si>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</si>
  <si>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</si>
  <si>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</si>
  <si>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</si>
  <si>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</si>
  <si>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</si>
  <si>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</si>
  <si>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</si>
  <si>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</si>
  <si>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</si>
  <si>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</si>
  <si>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</si>
  <si>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</si>
  <si>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</si>
  <si>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</si>
  <si>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</si>
  <si>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</si>
  <si>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</si>
  <si>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</si>
  <si>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</si>
  <si>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</si>
  <si>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</si>
  <si>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</si>
  <si>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</si>
  <si>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</si>
  <si>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</si>
  <si>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</si>
  <si>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</si>
  <si>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</si>
  <si>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</si>
  <si>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</si>
  <si>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</si>
  <si>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</si>
  <si>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</si>
  <si>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</si>
  <si>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</si>
  <si>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</si>
  <si>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</si>
  <si>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</si>
  <si>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</si>
  <si>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</si>
  <si>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</si>
  <si>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</si>
  <si>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</si>
  <si>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</si>
  <si>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</si>
  <si>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</si>
  <si>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</si>
  <si>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</si>
  <si>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</si>
  <si>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</si>
  <si>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</si>
  <si>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</si>
  <si>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</si>
  <si>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</si>
  <si>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</si>
  <si>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</si>
  <si>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</si>
  <si>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</si>
  <si>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</si>
  <si>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</si>
  <si>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</si>
  <si>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</si>
  <si>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</si>
  <si>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</si>
  <si>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</si>
  <si>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</si>
  <si>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</si>
  <si>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</si>
  <si>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</si>
  <si>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</si>
  <si>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</si>
  <si>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</si>
  <si>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</si>
  <si>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</si>
  <si>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</si>
  <si>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</si>
  <si>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</si>
  <si>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</si>
  <si>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</si>
  <si>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</si>
  <si>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</si>
  <si>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</si>
  <si>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</si>
  <si>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</si>
  <si>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</si>
  <si>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</si>
  <si>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</si>
  <si>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</si>
  <si>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</si>
  <si>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</si>
  <si>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</si>
  <si>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</si>
  <si>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</si>
  <si>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</si>
  <si>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</si>
  <si>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</si>
  <si>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</si>
  <si>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</si>
  <si>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</si>
  <si>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</si>
  <si>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</si>
  <si>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</si>
  <si>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</si>
  <si>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</si>
  <si>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</si>
  <si>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</si>
  <si>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</si>
  <si>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</si>
  <si>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</si>
  <si>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</si>
  <si>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</si>
  <si>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</si>
  <si>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</si>
  <si>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</si>
  <si>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</si>
  <si>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</si>
  <si>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</si>
  <si>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</si>
  <si>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</si>
  <si>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</si>
  <si>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</si>
  <si>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</si>
  <si>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</si>
  <si>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</si>
  <si>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</si>
  <si>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</si>
  <si>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</si>
  <si>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</si>
  <si>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</si>
  <si>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</si>
  <si>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</si>
  <si>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</si>
  <si>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</si>
  <si>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</si>
  <si>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</si>
  <si>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</si>
  <si>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</si>
  <si>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</si>
  <si>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</si>
  <si>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</si>
  <si>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</si>
  <si>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</si>
  <si>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</si>
  <si>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</si>
  <si>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</si>
  <si>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</si>
  <si>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</si>
  <si>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</si>
  <si>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</si>
  <si>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</si>
  <si>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</si>
  <si>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</si>
  <si>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</si>
  <si>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</si>
  <si>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</si>
  <si>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</si>
  <si>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</si>
  <si>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</si>
  <si>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</si>
  <si>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</si>
  <si>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</si>
  <si>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</si>
  <si>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</si>
  <si>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</si>
  <si>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</si>
  <si>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</si>
  <si>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</si>
  <si>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</si>
  <si>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</si>
  <si>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</si>
  <si>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</si>
  <si>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</si>
  <si>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</si>
  <si>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</si>
  <si>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</si>
  <si>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</si>
  <si>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</si>
  <si>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</si>
  <si>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</si>
  <si>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</si>
  <si>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</si>
  <si>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</si>
  <si>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</si>
  <si>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</si>
  <si>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</si>
  <si>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</si>
  <si>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</si>
  <si>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</si>
  <si>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</si>
  <si>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</si>
  <si>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</si>
  <si>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</si>
  <si>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</si>
  <si>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</si>
  <si>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</si>
  <si>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</si>
  <si>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</si>
  <si>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</si>
  <si>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</si>
  <si>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</si>
  <si>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</si>
  <si>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</si>
  <si>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</si>
  <si>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</si>
  <si>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</si>
  <si>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</si>
  <si>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</si>
  <si>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</si>
  <si>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</si>
  <si>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</si>
  <si>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</si>
  <si>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</si>
  <si>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</si>
  <si>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</si>
  <si>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</si>
  <si>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</si>
  <si>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</si>
  <si>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</si>
  <si>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</si>
  <si>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</si>
  <si>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</si>
  <si>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</si>
  <si>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</si>
  <si>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</si>
  <si>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</si>
  <si>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</si>
  <si>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</si>
  <si>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</si>
  <si>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</si>
  <si>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</si>
  <si>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</si>
  <si>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</si>
  <si>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</si>
  <si>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</si>
  <si>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</si>
  <si>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</si>
  <si>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</si>
  <si>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</si>
  <si>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</si>
  <si>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</si>
  <si>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</si>
  <si>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</si>
  <si>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</si>
  <si>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</si>
  <si>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</si>
  <si>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</si>
  <si>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</si>
  <si>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</si>
  <si>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</si>
  <si>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</si>
  <si>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</si>
  <si>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</si>
  <si>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</si>
  <si>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</si>
  <si>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</si>
  <si>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</si>
  <si>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</si>
  <si>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</si>
  <si>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</si>
  <si>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</si>
  <si>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</si>
  <si>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</si>
  <si>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</si>
  <si>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</si>
  <si>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</si>
  <si>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</si>
  <si>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</si>
  <si>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</si>
  <si>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</si>
  <si>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</si>
  <si>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</si>
  <si>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</si>
  <si>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</si>
  <si>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</si>
  <si>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</si>
  <si>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</si>
  <si>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</si>
  <si>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</si>
  <si>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</si>
  <si>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</si>
  <si>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</si>
  <si>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</si>
  <si>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</si>
  <si>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</si>
  <si>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</si>
  <si>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</si>
  <si>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</si>
  <si>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</si>
  <si>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</si>
  <si>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</si>
  <si>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</si>
  <si>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</si>
  <si>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</si>
  <si>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</si>
  <si>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</si>
  <si>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</si>
  <si>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</si>
  <si>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</si>
  <si>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</si>
  <si>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</si>
  <si>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</si>
  <si>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</si>
  <si>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</si>
  <si>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</si>
  <si>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</si>
  <si>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</si>
  <si>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</si>
  <si>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</si>
  <si>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</si>
  <si>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</si>
  <si>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</si>
  <si>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</si>
  <si>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</si>
  <si>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</si>
  <si>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</si>
  <si>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</si>
  <si>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</si>
  <si>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</si>
  <si>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</si>
  <si>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</si>
  <si>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</si>
  <si>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</si>
  <si>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</si>
  <si>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</si>
  <si>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</si>
  <si>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</si>
  <si>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</si>
  <si>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</si>
  <si>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</si>
  <si>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</si>
  <si>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</si>
  <si>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</si>
  <si>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</si>
  <si>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</si>
  <si>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</si>
  <si>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</si>
  <si>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</si>
  <si>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</si>
  <si>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</si>
  <si>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</si>
  <si>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</si>
  <si>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</si>
  <si>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</si>
  <si>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</si>
  <si>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</si>
  <si>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</si>
  <si>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</si>
  <si>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</si>
  <si>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</si>
  <si>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</si>
  <si>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</si>
  <si>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</si>
  <si>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</si>
  <si>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</si>
  <si>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</si>
  <si>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</si>
  <si>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</si>
  <si>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</si>
  <si>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</si>
  <si>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</si>
  <si>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</si>
  <si>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</si>
  <si>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</si>
  <si>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</si>
  <si>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</si>
  <si>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</si>
  <si>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</si>
  <si>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</si>
  <si>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</si>
  <si>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</si>
  <si>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</si>
  <si>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</si>
  <si>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</si>
  <si>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</si>
  <si>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</si>
  <si>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</si>
  <si>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</si>
  <si>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</si>
  <si>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</si>
  <si>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</si>
  <si>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</si>
  <si>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</si>
  <si>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</si>
  <si>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</si>
  <si>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</si>
  <si>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</si>
  <si>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</si>
  <si>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</si>
  <si>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</si>
  <si>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</si>
  <si>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</si>
  <si>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</si>
  <si>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</si>
  <si>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</si>
  <si>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</si>
  <si>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</si>
  <si>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</si>
  <si>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</si>
  <si>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</si>
  <si>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</si>
  <si>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</si>
  <si>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</si>
  <si>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</si>
  <si>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</si>
  <si>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</si>
  <si>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</si>
  <si>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</si>
  <si>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</si>
  <si>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</si>
  <si>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</si>
  <si>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</si>
  <si>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</si>
  <si>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</si>
  <si>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</si>
  <si>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</si>
  <si>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</si>
  <si>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</si>
  <si>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</si>
  <si>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</si>
  <si>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</si>
  <si>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</si>
  <si>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</si>
  <si>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</si>
  <si>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</si>
  <si>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</si>
  <si>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</si>
  <si>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</si>
  <si>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</si>
  <si>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</si>
  <si>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</si>
  <si>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</si>
  <si>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</si>
  <si>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</si>
  <si>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</si>
  <si>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</si>
  <si>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</si>
  <si>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</si>
  <si>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</si>
  <si>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</si>
  <si>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</si>
  <si>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</si>
  <si>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</si>
  <si>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</si>
  <si>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</si>
  <si>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</si>
  <si>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</si>
  <si>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</si>
  <si>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</si>
  <si>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</si>
  <si>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</si>
  <si>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</si>
  <si>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</si>
  <si>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</si>
  <si>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</si>
  <si>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</si>
  <si>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</si>
  <si>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</si>
  <si>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</si>
  <si>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</si>
  <si>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</si>
  <si>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</si>
  <si>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</si>
  <si>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</si>
  <si>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</si>
  <si>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</si>
  <si>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</si>
  <si>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</si>
  <si>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</si>
  <si>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</si>
  <si>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</si>
  <si>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</si>
  <si>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</si>
  <si>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</si>
  <si>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</si>
  <si>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</si>
  <si>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</si>
  <si>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</si>
  <si>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</si>
  <si>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</si>
  <si>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</si>
  <si>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</si>
  <si>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</si>
  <si>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</si>
  <si>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</si>
  <si>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</si>
  <si>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</si>
  <si>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</si>
  <si>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</si>
  <si>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</si>
  <si>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</si>
  <si>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</si>
  <si>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</si>
  <si>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</si>
  <si>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</si>
  <si>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</si>
  <si>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</si>
  <si>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</si>
  <si>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</si>
  <si>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</si>
  <si>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</si>
  <si>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</si>
  <si>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</si>
  <si>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</si>
  <si>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</si>
  <si>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</si>
  <si>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</si>
  <si>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</si>
  <si>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</si>
  <si>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</si>
  <si>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</si>
  <si>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</si>
  <si>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</si>
  <si>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</si>
  <si>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</si>
  <si>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</si>
  <si>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</si>
  <si>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</si>
  <si>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</si>
  <si>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</si>
  <si>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</si>
  <si>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</si>
  <si>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</si>
  <si>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</si>
  <si>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</si>
  <si>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</si>
  <si>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</si>
  <si>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</si>
  <si>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</si>
  <si>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</si>
  <si>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</si>
  <si>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</si>
  <si>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</si>
  <si>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</si>
  <si>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</si>
  <si>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</si>
  <si>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</si>
  <si>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</si>
  <si>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</si>
  <si>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</si>
  <si>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</si>
  <si>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</si>
  <si>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</si>
  <si>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</si>
  <si>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</si>
  <si>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</si>
  <si>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</si>
  <si>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</si>
  <si>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</si>
  <si>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</si>
  <si>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</si>
  <si>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</si>
  <si>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</si>
  <si>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</si>
  <si>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</si>
  <si>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</si>
  <si>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</si>
  <si>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</si>
  <si>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</si>
  <si>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</si>
  <si>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</si>
  <si>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</si>
  <si>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</si>
  <si>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</si>
  <si>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</si>
  <si>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</si>
  <si>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</si>
  <si>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</si>
  <si>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</si>
  <si>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</si>
  <si>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</si>
  <si>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</si>
  <si>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</si>
  <si>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</si>
  <si>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</si>
  <si>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</si>
  <si>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</si>
  <si>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</si>
  <si>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</si>
  <si>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</si>
  <si>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</si>
  <si>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</si>
  <si>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</si>
  <si>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</si>
  <si>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</si>
  <si>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</si>
  <si>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</si>
  <si>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</si>
  <si>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</si>
  <si>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</si>
  <si>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</si>
  <si>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</si>
  <si>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</si>
  <si>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</si>
  <si>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</si>
  <si>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</si>
  <si>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</si>
  <si>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</si>
  <si>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</si>
  <si>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</si>
  <si>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</si>
  <si>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</si>
  <si>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</si>
  <si>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</si>
  <si>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</si>
  <si>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</si>
  <si>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</si>
  <si>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</si>
  <si>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</si>
  <si>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</si>
  <si>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</si>
  <si>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</si>
  <si>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</si>
  <si>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</si>
  <si>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</si>
  <si>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</si>
  <si>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</si>
  <si>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</si>
  <si>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</si>
  <si>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</si>
  <si>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</si>
  <si>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</si>
  <si>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</si>
  <si>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</si>
  <si>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</si>
  <si>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</si>
  <si>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</si>
  <si>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</si>
  <si>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</si>
  <si>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</si>
  <si>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</si>
  <si>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</si>
  <si>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</si>
  <si>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</si>
  <si>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</si>
  <si>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</si>
  <si>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</si>
  <si>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</si>
  <si>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</si>
  <si>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</si>
  <si>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</si>
  <si>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</si>
  <si>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</si>
  <si>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</si>
  <si>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</si>
  <si>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</si>
  <si>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</si>
  <si>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</si>
  <si>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</si>
  <si>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</si>
  <si>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</si>
  <si>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</si>
  <si>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</si>
  <si>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</si>
  <si>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</si>
  <si>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</si>
  <si>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</si>
  <si>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</si>
  <si>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</si>
  <si>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</si>
  <si>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</si>
  <si>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</si>
  <si>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</si>
  <si>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</si>
  <si>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</si>
  <si>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</si>
  <si>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</si>
  <si>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</si>
  <si>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</si>
  <si>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</si>
  <si>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</si>
  <si>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</si>
  <si>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</si>
  <si>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</si>
  <si>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</si>
  <si>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</si>
  <si>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</si>
  <si>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</si>
  <si>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</si>
  <si>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</si>
  <si>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</si>
  <si>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</si>
  <si>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</si>
  <si>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</si>
  <si>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</si>
  <si>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</si>
  <si>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</si>
  <si>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</si>
  <si>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</si>
  <si>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</si>
  <si>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</si>
  <si>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</si>
  <si>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</si>
  <si>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</si>
  <si>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</si>
  <si>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</si>
  <si>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</si>
  <si>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</si>
  <si>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</si>
  <si>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</si>
  <si>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</si>
  <si>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</si>
  <si>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</si>
  <si>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</si>
  <si>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</si>
  <si>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</si>
  <si>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</si>
  <si>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</si>
  <si>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</si>
  <si>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</si>
  <si>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</si>
  <si>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</si>
  <si>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</si>
  <si>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</si>
  <si>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</si>
  <si>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</si>
  <si>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</si>
  <si>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</si>
  <si>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</si>
  <si>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</si>
  <si>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</si>
  <si>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</si>
  <si>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</si>
  <si>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</si>
  <si>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</si>
  <si>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</si>
  <si>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</si>
  <si>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</si>
  <si>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</si>
  <si>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</si>
  <si>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</si>
  <si>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</si>
  <si>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</si>
  <si>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</si>
  <si>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</si>
  <si>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</si>
  <si>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</si>
  <si>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</si>
  <si>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</si>
  <si>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</si>
  <si>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</si>
  <si>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</si>
  <si>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</si>
  <si>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</si>
  <si>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</si>
  <si>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</si>
  <si>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</si>
  <si>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</si>
  <si>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</si>
  <si>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</si>
  <si>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</si>
  <si>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</si>
  <si>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</si>
  <si>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</si>
  <si>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</si>
  <si>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</si>
  <si>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</si>
  <si>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</si>
  <si>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</si>
  <si>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</si>
  <si>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</si>
  <si>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</si>
  <si>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</si>
  <si>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</si>
  <si>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</si>
  <si>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</si>
  <si>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</si>
  <si>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</si>
  <si>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</si>
  <si>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</si>
  <si>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</si>
  <si>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</si>
  <si>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</si>
  <si>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</si>
  <si>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</si>
  <si>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</si>
  <si>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</si>
  <si>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</si>
  <si>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</si>
  <si>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</si>
  <si>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</si>
  <si>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</si>
  <si>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</si>
  <si>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</si>
  <si>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</si>
  <si>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</si>
  <si>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</si>
  <si>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</si>
  <si>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</si>
  <si>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</si>
  <si>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</si>
  <si>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</si>
  <si>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</si>
  <si>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</si>
  <si>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</si>
  <si>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</si>
  <si>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</si>
  <si>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</si>
  <si>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</si>
  <si>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</si>
  <si>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</si>
  <si>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</si>
  <si>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</si>
  <si>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</si>
  <si>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</si>
  <si>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</si>
  <si>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</si>
  <si>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</si>
  <si>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</si>
  <si>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</si>
  <si>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</si>
  <si>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</si>
  <si>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</si>
  <si>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</si>
  <si>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</si>
  <si>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</si>
  <si>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</si>
  <si>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</si>
  <si>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</si>
  <si>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</si>
  <si>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</si>
  <si>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</si>
  <si>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</si>
  <si>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</si>
  <si>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</si>
  <si>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</si>
  <si>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</si>
  <si>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</si>
  <si>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</si>
  <si>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</si>
  <si>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</si>
  <si>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</si>
  <si>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</si>
  <si>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</si>
  <si>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</si>
  <si>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</si>
  <si>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</si>
  <si>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</si>
  <si>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</si>
  <si>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</si>
  <si>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</si>
  <si>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</si>
  <si>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</si>
  <si>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</si>
  <si>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</si>
  <si>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</si>
  <si>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</si>
  <si>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</si>
  <si>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</si>
  <si>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</si>
  <si>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</si>
  <si>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</si>
  <si>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</si>
  <si>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</si>
  <si>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</si>
  <si>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</si>
  <si>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</si>
  <si>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</si>
  <si>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</si>
  <si>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</si>
  <si>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</si>
  <si>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</si>
  <si>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</si>
  <si>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</si>
  <si>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</si>
  <si>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</si>
  <si>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</si>
  <si>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</si>
  <si>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</si>
  <si>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</si>
  <si>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</si>
  <si>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</si>
  <si>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</si>
  <si>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</si>
  <si>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</si>
  <si>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</si>
  <si>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</si>
  <si>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</si>
  <si>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</si>
  <si>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</si>
  <si>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</si>
  <si>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</si>
  <si>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</si>
  <si>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</si>
  <si>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</si>
  <si>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</si>
  <si>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</si>
  <si>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</si>
  <si>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</si>
  <si>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</si>
  <si>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</si>
  <si>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</si>
  <si>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</si>
  <si>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</si>
  <si>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</si>
  <si>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</si>
  <si>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</si>
  <si>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</si>
  <si>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</si>
  <si>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</si>
  <si>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</si>
  <si>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</si>
  <si>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</si>
  <si>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</si>
  <si>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</si>
  <si>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</si>
  <si>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</si>
  <si>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</si>
  <si>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</si>
  <si>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</si>
  <si>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</si>
  <si>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</si>
  <si>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</si>
  <si>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</si>
  <si>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</si>
  <si>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</si>
  <si>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</si>
  <si>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</si>
  <si>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</si>
  <si>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</si>
  <si>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</si>
  <si>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</si>
  <si>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</si>
  <si>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</si>
  <si>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</si>
  <si>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</si>
  <si>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</si>
  <si>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</si>
  <si>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</si>
  <si>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</si>
  <si>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</si>
  <si>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</si>
  <si>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</si>
  <si>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</si>
  <si>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</si>
  <si>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</si>
  <si>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</si>
  <si>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</si>
  <si>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</si>
  <si>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</si>
  <si>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</si>
  <si>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</si>
  <si>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</si>
  <si>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</si>
  <si>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</si>
  <si>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</si>
  <si>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</si>
  <si>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</si>
  <si>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</si>
  <si>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</si>
  <si>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</si>
  <si>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</si>
  <si>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</si>
  <si>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</si>
  <si>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</si>
  <si>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</si>
  <si>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</si>
  <si>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</si>
  <si>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</si>
  <si>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</si>
  <si>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</si>
  <si>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</si>
  <si>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</si>
  <si>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</si>
  <si>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</si>
  <si>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</si>
  <si>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</si>
  <si>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</si>
  <si>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</si>
  <si>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</si>
  <si>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</si>
  <si>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</si>
  <si>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</si>
  <si>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</si>
  <si>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</si>
  <si>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</si>
  <si>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</si>
  <si>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</si>
  <si>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</si>
  <si>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</si>
  <si>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</si>
  <si>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</si>
  <si>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</si>
  <si>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</si>
  <si>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</si>
  <si>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</si>
  <si>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</si>
  <si>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</si>
  <si>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</si>
  <si>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</si>
  <si>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</si>
  <si>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</si>
  <si>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</si>
  <si>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</si>
  <si>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</si>
  <si>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</si>
  <si>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</si>
  <si>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</si>
  <si>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</si>
  <si>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</si>
  <si>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</si>
  <si>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</si>
  <si>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</si>
  <si>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</si>
  <si>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</si>
  <si>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</si>
  <si>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</si>
  <si>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</si>
  <si>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</si>
  <si>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</si>
  <si>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</si>
  <si>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</si>
  <si>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</si>
  <si>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</si>
  <si>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</si>
  <si>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</si>
  <si>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</si>
  <si>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</si>
  <si>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</si>
  <si>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</si>
  <si>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</si>
  <si>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</si>
  <si>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</si>
  <si>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</si>
  <si>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</si>
  <si>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</si>
  <si>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</si>
  <si>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</si>
  <si>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</si>
  <si>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</si>
  <si>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</si>
  <si>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</si>
  <si>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</si>
  <si>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</si>
  <si>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</si>
  <si>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</si>
  <si>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</si>
  <si>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</si>
  <si>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</si>
  <si>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</si>
  <si>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</si>
  <si>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</si>
  <si>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</si>
  <si>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</si>
  <si>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</si>
  <si>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</si>
  <si>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</si>
  <si>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</si>
  <si>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</si>
  <si>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</si>
  <si>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</si>
  <si>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</si>
  <si>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</si>
  <si>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</si>
  <si>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</si>
  <si>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</si>
  <si>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</si>
  <si>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</si>
  <si>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</si>
  <si>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</si>
  <si>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</si>
  <si>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</si>
  <si>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</si>
  <si>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</si>
  <si>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</si>
  <si>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</si>
  <si>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</si>
  <si>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</si>
  <si>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</si>
  <si>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</si>
  <si>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</si>
  <si>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</si>
  <si>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</si>
  <si>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</si>
  <si>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</si>
  <si>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</si>
  <si>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</si>
  <si>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</si>
  <si>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</si>
  <si>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</si>
  <si>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</si>
  <si>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</si>
  <si>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</si>
  <si>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</si>
  <si>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</si>
  <si>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</si>
  <si>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</si>
  <si>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</si>
  <si>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</si>
  <si>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</si>
  <si>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</si>
  <si>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</si>
  <si>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</si>
  <si>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</si>
  <si>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</si>
  <si>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</si>
  <si>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</si>
  <si>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</si>
  <si>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</si>
  <si>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</si>
  <si>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</si>
  <si>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</si>
  <si>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</si>
  <si>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</si>
  <si>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</si>
  <si>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</si>
  <si>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</si>
  <si>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</si>
  <si>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</si>
  <si>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</si>
  <si>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</si>
  <si>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</si>
  <si>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</si>
  <si>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</si>
  <si>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</si>
  <si>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</si>
  <si>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</si>
  <si>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</si>
  <si>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</si>
  <si>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</si>
  <si>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</si>
  <si>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</si>
  <si>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</si>
  <si>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</si>
  <si>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</si>
  <si>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</si>
  <si>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</si>
  <si>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</si>
  <si>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</si>
  <si>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</si>
  <si>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</si>
  <si>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</si>
  <si>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</si>
  <si>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</si>
  <si>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</si>
  <si>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</si>
  <si>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</si>
  <si>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</si>
  <si>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</si>
  <si>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</si>
  <si>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</si>
  <si>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</si>
  <si>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</si>
  <si>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</si>
  <si>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</si>
  <si>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</si>
  <si>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</si>
  <si>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</si>
  <si>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</si>
  <si>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</si>
  <si>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</si>
  <si>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</si>
  <si>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</si>
  <si>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</si>
  <si>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</si>
  <si>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</si>
  <si>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</si>
  <si>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</si>
  <si>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</si>
  <si>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</si>
  <si>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</si>
  <si>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</si>
  <si>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</si>
  <si>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</si>
  <si>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</si>
  <si>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</si>
  <si>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</si>
  <si>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</si>
  <si>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</si>
  <si>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</si>
  <si>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</si>
  <si>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</si>
  <si>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</si>
  <si>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</si>
  <si>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</si>
  <si>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</si>
  <si>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</si>
  <si>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</si>
  <si>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</si>
  <si>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</si>
  <si>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</si>
  <si>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</si>
  <si>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</si>
  <si>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</si>
  <si>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</si>
  <si>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</si>
  <si>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</si>
  <si>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</si>
  <si>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</si>
  <si>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</si>
  <si>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</si>
  <si>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</si>
  <si>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</si>
  <si>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</si>
  <si>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</si>
  <si>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</si>
  <si>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</si>
  <si>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</si>
  <si>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</si>
  <si>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</si>
  <si>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</si>
  <si>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</si>
  <si>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</si>
  <si>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</si>
  <si>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</si>
  <si>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</si>
  <si>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</si>
  <si>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</si>
  <si>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</si>
  <si>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</si>
  <si>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</si>
  <si>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</si>
  <si>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</si>
  <si>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</si>
  <si>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</si>
  <si>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</si>
  <si>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</si>
  <si>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</si>
  <si>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</si>
  <si>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</si>
  <si>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</si>
  <si>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</si>
  <si>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</si>
  <si>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</si>
  <si>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</si>
  <si>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</si>
  <si>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</si>
  <si>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</si>
  <si>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</si>
  <si>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</si>
  <si>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</si>
  <si>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</si>
  <si>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</si>
  <si>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</si>
  <si>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</si>
  <si>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</si>
  <si>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</si>
  <si>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</si>
  <si>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</si>
  <si>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</si>
  <si>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</si>
  <si>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</si>
  <si>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</si>
  <si>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</si>
  <si>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</si>
  <si>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</si>
  <si>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</si>
  <si>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</si>
  <si>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</si>
  <si>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</si>
  <si>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</si>
  <si>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</si>
  <si>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</si>
  <si>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</si>
  <si>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</si>
  <si>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</si>
  <si>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</si>
  <si>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</si>
  <si>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</si>
  <si>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</si>
  <si>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</si>
  <si>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</si>
  <si>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</si>
  <si>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</si>
  <si>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</si>
  <si>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</si>
  <si>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</si>
  <si>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</si>
  <si>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</si>
  <si>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</si>
  <si>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</si>
  <si>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</si>
  <si>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</si>
  <si>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</si>
  <si>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</si>
  <si>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</si>
  <si>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</si>
  <si>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</si>
  <si>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</si>
  <si>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</si>
  <si>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</si>
  <si>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</si>
  <si>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</si>
  <si>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</si>
  <si>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</si>
  <si>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</si>
  <si>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</si>
  <si>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</si>
  <si>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</si>
  <si>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</si>
  <si>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</si>
  <si>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</si>
  <si>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</si>
  <si>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</si>
  <si>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</si>
  <si>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</si>
  <si>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</si>
  <si>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</si>
  <si>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</si>
  <si>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</si>
  <si>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</si>
  <si>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</si>
  <si>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</si>
  <si>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</si>
  <si>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</si>
  <si>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</si>
  <si>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</si>
  <si>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</si>
  <si>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</si>
  <si>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</si>
  <si>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</si>
  <si>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</si>
  <si>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</si>
  <si>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</si>
  <si>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</si>
  <si>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</si>
  <si>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</si>
  <si>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</si>
  <si>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</si>
  <si>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</si>
  <si>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</si>
  <si>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</si>
  <si>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</si>
  <si>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</si>
  <si>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</si>
  <si>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</si>
  <si>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</si>
  <si>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</si>
  <si>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</si>
  <si>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</si>
  <si>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</si>
  <si>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</si>
  <si>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</si>
  <si>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</si>
  <si>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</si>
  <si>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</si>
  <si>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</si>
  <si>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</si>
  <si>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</si>
  <si>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</si>
  <si>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</si>
  <si>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</si>
  <si>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</si>
  <si>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</si>
  <si>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</si>
  <si>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</si>
  <si>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</si>
  <si>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</si>
  <si>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</si>
  <si>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</si>
  <si>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</si>
  <si>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</si>
  <si>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</si>
  <si>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</si>
  <si>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</si>
  <si>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</si>
  <si>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</si>
  <si>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</si>
  <si>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</si>
  <si>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</si>
  <si>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</si>
  <si>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</si>
  <si>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</si>
  <si>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</si>
  <si>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</si>
  <si>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</si>
  <si>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</si>
  <si>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</si>
  <si>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</si>
  <si>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</si>
  <si>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</si>
  <si>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</si>
  <si>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</si>
  <si>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</si>
  <si>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</si>
  <si>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</si>
  <si>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</si>
  <si>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</si>
  <si>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</si>
  <si>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</si>
  <si>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</si>
  <si>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</si>
  <si>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</si>
  <si>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</si>
  <si>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</si>
  <si>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</si>
  <si>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</si>
  <si>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</si>
  <si>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</si>
  <si>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</si>
  <si>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</si>
  <si>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</si>
  <si>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</si>
  <si>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</si>
  <si>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</si>
  <si>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</si>
  <si>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</si>
  <si>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</si>
  <si>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</si>
  <si>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</si>
  <si>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</si>
  <si>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</si>
  <si>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</si>
  <si>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</si>
  <si>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</si>
  <si>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</si>
  <si>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</si>
  <si>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</si>
  <si>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</si>
  <si>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</si>
  <si>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</si>
  <si>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</si>
  <si>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</si>
  <si>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</si>
  <si>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</si>
  <si>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</si>
  <si>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</si>
  <si>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</si>
  <si>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</si>
  <si>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</si>
  <si>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</si>
  <si>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</si>
  <si>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</si>
  <si>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</si>
  <si>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</si>
  <si>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</si>
  <si>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</si>
  <si>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</si>
  <si>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</si>
  <si>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</si>
  <si>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</si>
  <si>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</si>
  <si>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</si>
  <si>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</si>
  <si>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</si>
  <si>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</si>
  <si>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</si>
  <si>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</si>
  <si>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</si>
  <si>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</si>
  <si>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</si>
  <si>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</si>
  <si>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</si>
  <si>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</si>
  <si>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</si>
  <si>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</si>
  <si>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</si>
  <si>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</si>
  <si>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</si>
  <si>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</si>
  <si>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</si>
  <si>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</si>
  <si>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</si>
  <si>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</si>
  <si>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</si>
  <si>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</si>
  <si>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</si>
  <si>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</si>
  <si>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</si>
  <si>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</si>
  <si>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</si>
  <si>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</si>
  <si>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</si>
  <si>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</si>
  <si>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</si>
  <si>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</si>
  <si>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</si>
  <si>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</si>
  <si>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</si>
  <si>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</si>
  <si>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</si>
  <si>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</si>
  <si>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</si>
  <si>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</si>
  <si>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</si>
  <si>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</si>
  <si>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</si>
  <si>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</si>
  <si>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</si>
  <si>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</si>
  <si>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</si>
  <si>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</si>
  <si>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</si>
  <si>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</si>
  <si>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</si>
  <si>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</si>
  <si>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</si>
  <si>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</si>
  <si>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</si>
  <si>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</si>
  <si>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</si>
  <si>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</si>
  <si>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</si>
  <si>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</si>
  <si>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</si>
  <si>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</si>
  <si>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</si>
  <si>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</si>
  <si>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</si>
  <si>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</si>
  <si>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</si>
  <si>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</si>
  <si>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</si>
  <si>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</si>
  <si>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</si>
  <si>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</si>
  <si>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</si>
  <si>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</si>
  <si>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</si>
  <si>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</si>
  <si>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</si>
  <si>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</si>
  <si>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</si>
  <si>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</si>
  <si>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</si>
  <si>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</si>
  <si>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</si>
  <si>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</si>
  <si>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</si>
  <si>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</si>
  <si>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</si>
  <si>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</si>
  <si>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</si>
  <si>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</si>
  <si>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</si>
  <si>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</si>
  <si>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</si>
  <si>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</si>
  <si>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</si>
  <si>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</si>
  <si>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</si>
  <si>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</si>
  <si>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</si>
  <si>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</si>
  <si>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</si>
  <si>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</si>
  <si>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</si>
  <si>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</si>
  <si>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</si>
  <si>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</si>
  <si>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</si>
  <si>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</si>
  <si>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</si>
  <si>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</si>
  <si>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</si>
  <si>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</si>
  <si>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</si>
  <si>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</si>
  <si>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</si>
  <si>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</si>
  <si>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</si>
  <si>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</si>
  <si>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</si>
  <si>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</si>
  <si>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</si>
  <si>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</si>
  <si>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</si>
  <si>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</si>
  <si>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</si>
  <si>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</si>
  <si>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</si>
  <si>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</si>
  <si>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</si>
  <si>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</si>
  <si>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</si>
  <si>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</si>
  <si>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</si>
  <si>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</si>
  <si>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</si>
  <si>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</si>
  <si>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</si>
  <si>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</si>
  <si>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</si>
  <si>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</si>
  <si>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</si>
  <si>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</si>
  <si>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</si>
  <si>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</si>
  <si>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</si>
  <si>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</si>
  <si>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</si>
  <si>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</si>
  <si>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</si>
  <si>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</si>
  <si>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</si>
  <si>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</si>
  <si>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</si>
  <si>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</si>
  <si>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</si>
  <si>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</si>
  <si>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</si>
  <si>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</si>
  <si>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</si>
  <si>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</si>
  <si>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</si>
  <si>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</si>
  <si>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</si>
  <si>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</si>
  <si>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</si>
  <si>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</si>
  <si>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</si>
  <si>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</si>
  <si>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</si>
  <si>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</si>
  <si>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</si>
  <si>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</si>
  <si>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</si>
  <si>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</si>
  <si>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</si>
  <si>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</si>
  <si>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</si>
  <si>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</si>
  <si>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</si>
  <si>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</si>
  <si>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</si>
  <si>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</si>
  <si>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</si>
  <si>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</si>
  <si>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</si>
  <si>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</si>
  <si>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</si>
  <si>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</si>
  <si>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</si>
  <si>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</si>
  <si>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</si>
  <si>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</si>
  <si>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</si>
  <si>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</si>
  <si>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</si>
  <si>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</si>
  <si>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</si>
  <si>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</si>
  <si>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</si>
  <si>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</si>
  <si>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</si>
  <si>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</si>
  <si>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</si>
  <si>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</si>
  <si>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</si>
  <si>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</si>
  <si>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</si>
  <si>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</si>
  <si>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</si>
  <si>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</si>
  <si>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</si>
  <si>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</si>
  <si>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</si>
  <si>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</si>
  <si>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</si>
  <si>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</si>
  <si>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</si>
  <si>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</si>
  <si>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</si>
  <si>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</si>
  <si>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</si>
  <si>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</si>
  <si>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</si>
  <si>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</si>
  <si>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</si>
  <si>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</si>
  <si>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</si>
  <si>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</si>
  <si>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</si>
  <si>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</si>
  <si>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</si>
  <si>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</si>
  <si>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</si>
  <si>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</si>
  <si>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</si>
  <si>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</si>
  <si>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</si>
  <si>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</si>
  <si>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</si>
  <si>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</si>
  <si>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</si>
  <si>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</si>
  <si>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</si>
  <si>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</si>
  <si>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</si>
  <si>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</si>
  <si>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</si>
  <si>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</si>
  <si>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</si>
  <si>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</si>
  <si>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</si>
  <si>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</si>
  <si>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</si>
  <si>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</si>
  <si>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</si>
  <si>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</si>
  <si>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</si>
  <si>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</si>
  <si>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</si>
  <si>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</si>
  <si>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</si>
  <si>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</si>
  <si>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</si>
  <si>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</si>
  <si>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</si>
  <si>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</si>
  <si>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</si>
  <si>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</si>
  <si>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</si>
  <si>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</si>
  <si>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</si>
  <si>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</si>
  <si>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</si>
  <si>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</si>
  <si>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</si>
  <si>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</si>
  <si>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</si>
  <si>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</si>
  <si>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</si>
  <si>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</si>
  <si>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</si>
  <si>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</si>
  <si>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</si>
  <si>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</si>
  <si>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</si>
  <si>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</si>
  <si>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</si>
  <si>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</si>
  <si>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</si>
  <si>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</si>
  <si>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</si>
  <si>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</si>
  <si>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</si>
  <si>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</si>
  <si>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</si>
  <si>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</si>
  <si>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</si>
  <si>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</si>
  <si>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</si>
  <si>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</si>
  <si>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</si>
  <si>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</si>
  <si>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</si>
  <si>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</si>
  <si>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</si>
  <si>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</si>
  <si>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</si>
  <si>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</si>
  <si>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</si>
  <si>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</si>
  <si>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</si>
  <si>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</si>
  <si>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</si>
  <si>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</si>
  <si>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</si>
  <si>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</si>
  <si>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</si>
  <si>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</si>
  <si>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</si>
  <si>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</si>
  <si>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</si>
  <si>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</si>
  <si>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</si>
  <si>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</si>
  <si>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</si>
  <si>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</si>
  <si>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</si>
  <si>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</si>
  <si>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</si>
  <si>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</si>
  <si>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</si>
  <si>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</si>
  <si>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</si>
  <si>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</si>
  <si>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</si>
  <si>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</si>
  <si>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</si>
  <si>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</si>
  <si>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</si>
  <si>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</si>
  <si>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</si>
  <si>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</si>
  <si>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</si>
  <si>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</si>
  <si>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</si>
  <si>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</si>
  <si>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</si>
  <si>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</si>
  <si>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</si>
  <si>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</si>
  <si>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</si>
  <si>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</si>
  <si>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</si>
  <si>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</si>
  <si>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</si>
  <si>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</si>
  <si>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</si>
  <si>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</si>
  <si>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</si>
  <si>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</si>
  <si>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</si>
  <si>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</si>
  <si>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</si>
  <si>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</si>
  <si>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</si>
  <si>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</si>
  <si>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</si>
  <si>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</si>
  <si>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</si>
  <si>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</si>
  <si>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</si>
  <si>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</si>
  <si>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</si>
  <si>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</si>
  <si>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</si>
  <si>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</si>
  <si>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</si>
  <si>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</si>
  <si>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</si>
  <si>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</si>
  <si>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</si>
  <si>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</si>
  <si>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</si>
  <si>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</si>
  <si>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</si>
  <si>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</si>
  <si>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</si>
  <si>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</si>
  <si>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</si>
  <si>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</si>
  <si>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</si>
  <si>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</si>
  <si>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</si>
  <si>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</si>
  <si>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</si>
  <si>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</si>
  <si>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</si>
  <si>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</si>
  <si>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</si>
  <si>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</si>
  <si>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</si>
  <si>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</si>
  <si>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</si>
  <si>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</si>
  <si>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</si>
  <si>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</si>
  <si>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</si>
  <si>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</si>
  <si>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</si>
  <si>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</si>
  <si>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</si>
  <si>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</si>
  <si>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</si>
  <si>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</si>
  <si>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</si>
  <si>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</si>
  <si>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</si>
  <si>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</si>
  <si>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</si>
  <si>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</si>
  <si>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</si>
  <si>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</si>
  <si>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</si>
  <si>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</si>
  <si>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</si>
  <si>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</si>
  <si>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</si>
  <si>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</si>
  <si>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</si>
  <si>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</si>
  <si>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</si>
  <si>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</si>
  <si>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</si>
  <si>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</si>
  <si>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</si>
  <si>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</si>
  <si>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</si>
  <si>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</si>
  <si>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</si>
  <si>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</si>
  <si>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</si>
  <si>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</si>
  <si>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</si>
  <si>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</si>
  <si>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</si>
  <si>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</si>
  <si>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</si>
  <si>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</si>
  <si>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</si>
  <si>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</si>
  <si>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</si>
  <si>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</si>
  <si>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</si>
  <si>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</si>
  <si>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</si>
  <si>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</si>
  <si>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</si>
  <si>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</si>
  <si>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</si>
  <si>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</si>
  <si>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</si>
  <si>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</si>
  <si>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</si>
  <si>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</si>
  <si>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</si>
  <si>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</si>
  <si>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</si>
  <si>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</si>
  <si>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</si>
  <si>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</si>
  <si>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</si>
  <si>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</si>
  <si>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</si>
  <si>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</si>
  <si>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</si>
  <si>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</si>
  <si>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</si>
  <si>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</si>
  <si>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</si>
  <si>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</si>
  <si>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</si>
  <si>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</si>
  <si>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</si>
  <si>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</si>
  <si>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</si>
  <si>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</si>
  <si>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</si>
  <si>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</si>
  <si>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</si>
  <si>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</si>
  <si>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</si>
  <si>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</si>
  <si>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</si>
  <si>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</si>
  <si>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</si>
  <si>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</si>
  <si>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</si>
  <si>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</si>
  <si>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</si>
  <si>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</si>
  <si>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</si>
  <si>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</si>
  <si>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</si>
  <si>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</si>
  <si>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</si>
  <si>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</si>
  <si>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</si>
  <si>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</si>
  <si>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</si>
  <si>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</si>
  <si>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</si>
  <si>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</si>
  <si>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</si>
  <si>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</si>
  <si>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</si>
  <si>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</si>
  <si>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</si>
  <si>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</si>
  <si>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</si>
  <si>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</si>
  <si>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</si>
  <si>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</si>
  <si>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</si>
  <si>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</si>
  <si>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</si>
  <si>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</si>
  <si>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</si>
  <si>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</si>
  <si>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</si>
  <si>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</si>
  <si>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</si>
  <si>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</si>
  <si>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</si>
  <si>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</si>
  <si>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</si>
  <si>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</si>
  <si>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</si>
  <si>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</si>
  <si>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</si>
  <si>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</si>
  <si>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</si>
  <si>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</si>
  <si>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</si>
  <si>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</si>
  <si>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</si>
  <si>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</si>
  <si>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</si>
  <si>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</si>
  <si>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</si>
  <si>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</si>
  <si>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</si>
  <si>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</si>
  <si>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</si>
  <si>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</si>
  <si>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</si>
  <si>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</si>
  <si>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</si>
  <si>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</si>
  <si>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</si>
  <si>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</si>
  <si>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</si>
  <si>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</si>
  <si>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</si>
  <si>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</si>
  <si>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</si>
  <si>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</si>
  <si>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</si>
  <si>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</si>
  <si>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</si>
  <si>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</si>
  <si>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</si>
  <si>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</si>
  <si>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</si>
  <si>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</si>
  <si>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</si>
  <si>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</si>
  <si>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</si>
  <si>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</si>
  <si>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</si>
  <si>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</si>
  <si>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</si>
  <si>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</si>
  <si>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</si>
  <si>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</si>
  <si>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</si>
  <si>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</si>
  <si>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</si>
  <si>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</si>
  <si>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</si>
  <si>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</si>
  <si>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</si>
  <si>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</si>
  <si>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</si>
  <si>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</si>
  <si>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</si>
  <si>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</si>
  <si>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</si>
  <si>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</si>
  <si>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</si>
  <si>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</si>
  <si>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</si>
  <si>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</si>
  <si>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</si>
  <si>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</si>
  <si>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</si>
  <si>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</si>
  <si>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</si>
  <si>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</si>
  <si>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</si>
  <si>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</si>
  <si>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</si>
  <si>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</si>
  <si>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</si>
  <si>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</si>
  <si>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</si>
  <si>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</si>
  <si>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</si>
  <si>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</si>
  <si>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</si>
  <si>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</si>
  <si>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</si>
  <si>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</si>
  <si>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</si>
  <si>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</si>
  <si>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</si>
  <si>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</si>
  <si>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</si>
  <si>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</si>
  <si>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</si>
  <si>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</si>
  <si>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</si>
  <si>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</si>
  <si>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</si>
  <si>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</si>
  <si>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</si>
  <si>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</si>
  <si>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</si>
  <si>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</si>
  <si>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</si>
  <si>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</si>
  <si>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</si>
  <si>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</si>
  <si>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</si>
  <si>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</si>
  <si>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</si>
  <si>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</si>
  <si>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</si>
  <si>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</si>
  <si>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</si>
  <si>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</si>
  <si>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</si>
  <si>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</si>
  <si>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</si>
  <si>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</si>
  <si>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</si>
  <si>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</si>
  <si>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</si>
  <si>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</si>
  <si>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</si>
  <si>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</si>
  <si>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</si>
  <si>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</si>
  <si>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</si>
  <si>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</si>
  <si>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</si>
  <si>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</si>
  <si>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</si>
  <si>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</si>
  <si>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</si>
  <si>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</si>
  <si>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</si>
  <si>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</si>
  <si>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</si>
  <si>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</si>
  <si>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</si>
  <si>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</si>
  <si>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</si>
  <si>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</si>
  <si>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</si>
  <si>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</si>
  <si>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</si>
  <si>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</si>
  <si>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</si>
  <si>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</si>
  <si>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</si>
  <si>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</si>
  <si>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</si>
  <si>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</si>
  <si>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</si>
  <si>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</si>
  <si>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</si>
  <si>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</si>
  <si>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</si>
  <si>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</si>
  <si>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</si>
  <si>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</si>
  <si>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</si>
  <si>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</si>
  <si>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</si>
  <si>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</si>
  <si>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</si>
  <si>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</si>
  <si>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</si>
  <si>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</si>
  <si>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</si>
  <si>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</si>
  <si>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</si>
  <si>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</si>
  <si>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</si>
  <si>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</si>
  <si>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</si>
  <si>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</si>
  <si>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</si>
  <si>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</si>
  <si>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</si>
  <si>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</si>
  <si>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</si>
  <si>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</si>
  <si>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</si>
  <si>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</si>
  <si>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</si>
  <si>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</si>
  <si>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</si>
  <si>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</si>
  <si>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</si>
  <si>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</si>
  <si>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</si>
  <si>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</si>
  <si>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</si>
  <si>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</si>
  <si>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</si>
  <si>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</si>
  <si>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</si>
  <si>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</si>
  <si>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</si>
  <si>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</si>
  <si>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</si>
  <si>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</si>
  <si>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</si>
  <si>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</si>
  <si>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</si>
  <si>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</si>
  <si>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</si>
  <si>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</si>
  <si>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</si>
  <si>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</si>
  <si>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</si>
  <si>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</si>
  <si>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</si>
  <si>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</si>
  <si>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</si>
  <si>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</si>
  <si>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</si>
  <si>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</si>
  <si>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</si>
  <si>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</si>
  <si>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</si>
  <si>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</si>
  <si>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</si>
  <si>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</si>
  <si>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</si>
  <si>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</si>
  <si>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</si>
  <si>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</si>
  <si>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</si>
  <si>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</si>
  <si>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</si>
  <si>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</si>
  <si>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</si>
  <si>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</si>
  <si>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</si>
  <si>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</si>
  <si>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</si>
  <si>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</si>
  <si>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</si>
  <si>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</si>
  <si>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</si>
  <si>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</si>
  <si>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</si>
  <si>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</si>
  <si>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</si>
  <si>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</si>
  <si>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</si>
  <si>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</si>
  <si>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</si>
  <si>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</si>
  <si>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</si>
  <si>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</si>
  <si>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</si>
  <si>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</si>
  <si>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</si>
  <si>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</si>
  <si>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</si>
  <si>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</si>
  <si>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</si>
  <si>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</si>
  <si>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</si>
  <si>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</si>
  <si>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</si>
  <si>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</si>
  <si>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</si>
  <si>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</si>
  <si>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</si>
  <si>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</si>
  <si>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</si>
  <si>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</si>
  <si>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</si>
  <si>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</si>
  <si>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</si>
  <si>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</si>
  <si>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</si>
  <si>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</si>
  <si>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</si>
  <si>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</si>
  <si>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</si>
  <si>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</si>
  <si>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</si>
  <si>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</si>
  <si>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</si>
  <si>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</si>
  <si>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</si>
  <si>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</si>
  <si>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</si>
  <si>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</si>
  <si>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</si>
  <si>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</si>
  <si>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</si>
  <si>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</si>
  <si>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</si>
  <si>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</si>
  <si>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</si>
  <si>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</si>
  <si>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</si>
  <si>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</si>
  <si>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</si>
  <si>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</si>
  <si>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</si>
  <si>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</si>
  <si>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</si>
  <si>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</si>
  <si>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</si>
  <si>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</si>
  <si>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</si>
  <si>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</si>
  <si>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</si>
  <si>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</si>
  <si>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</si>
  <si>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</si>
  <si>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</si>
  <si>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</si>
  <si>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</si>
  <si>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</si>
  <si>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</si>
  <si>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</si>
  <si>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</si>
  <si>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</si>
  <si>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</si>
  <si>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</si>
  <si>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</si>
  <si>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</si>
  <si>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</si>
  <si>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</si>
  <si>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</si>
  <si>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</si>
  <si>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</si>
  <si>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</si>
  <si>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</si>
  <si>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</si>
  <si>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</si>
  <si>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</si>
  <si>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</si>
  <si>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</si>
  <si>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</si>
  <si>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</si>
  <si>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</si>
  <si>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</si>
  <si>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</si>
  <si>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</si>
  <si>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</si>
  <si>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</si>
  <si>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</si>
  <si>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</si>
  <si>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</si>
  <si>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</si>
  <si>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</si>
  <si>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</si>
  <si>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</si>
  <si>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</si>
  <si>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</si>
  <si>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</si>
  <si>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</si>
  <si>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</si>
  <si>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</si>
  <si>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</si>
  <si>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</si>
  <si>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</si>
  <si>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</si>
  <si>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</si>
  <si>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</si>
  <si>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</si>
  <si>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</si>
  <si>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</si>
  <si>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</si>
  <si>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</si>
  <si>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</si>
  <si>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</si>
  <si>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</si>
  <si>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</si>
  <si>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</si>
  <si>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</si>
  <si>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</si>
  <si>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</si>
  <si>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</si>
  <si>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</si>
  <si>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</si>
  <si>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</si>
  <si>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</si>
  <si>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</si>
  <si>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</si>
  <si>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</si>
  <si>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</si>
  <si>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</si>
  <si>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</si>
  <si>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</si>
  <si>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</si>
  <si>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</si>
  <si>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</si>
  <si>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</si>
  <si>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</si>
  <si>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</si>
  <si>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</si>
  <si>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</si>
  <si>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</si>
  <si>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</si>
  <si>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</si>
  <si>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</si>
  <si>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</si>
  <si>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</si>
  <si>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</si>
  <si>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</si>
  <si>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</si>
  <si>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</si>
  <si>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</si>
  <si>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</si>
  <si>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</si>
  <si>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</si>
  <si>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</si>
  <si>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</si>
  <si>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</si>
  <si>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</si>
  <si>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</si>
  <si>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</si>
  <si>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</si>
  <si>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</si>
  <si>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</si>
  <si>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</si>
  <si>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</si>
  <si>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</si>
  <si>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</si>
  <si>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</si>
  <si>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</si>
  <si>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</si>
  <si>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</si>
  <si>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</si>
  <si>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</si>
  <si>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</si>
  <si>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</si>
  <si>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</si>
  <si>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</si>
  <si>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</si>
  <si>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</si>
  <si>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</si>
  <si>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</si>
  <si>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</si>
  <si>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</si>
  <si>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</si>
  <si>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</si>
  <si>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</si>
  <si>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</si>
  <si>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</si>
  <si>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</si>
  <si>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</si>
  <si>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</si>
  <si>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</si>
  <si>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</si>
  <si>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</si>
  <si>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</si>
  <si>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</si>
  <si>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</si>
  <si>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</si>
  <si>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</si>
  <si>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</si>
  <si>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</si>
  <si>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</si>
  <si>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</si>
  <si>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</si>
  <si>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</si>
  <si>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</si>
  <si>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</si>
  <si>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</si>
  <si>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</si>
  <si>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</si>
  <si>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</si>
  <si>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</si>
  <si>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</si>
  <si>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</si>
  <si>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</si>
  <si>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</si>
  <si>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</si>
  <si>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</si>
  <si>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</si>
  <si>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</si>
  <si>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</si>
  <si>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</si>
  <si>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</si>
  <si>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</si>
  <si>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</si>
  <si>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</si>
  <si>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</si>
  <si>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</si>
  <si>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</si>
  <si>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</si>
  <si>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</si>
  <si>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</si>
  <si>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</si>
  <si>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</si>
  <si>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</si>
  <si>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</si>
  <si>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</si>
  <si>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</si>
  <si>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</si>
  <si>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</si>
  <si>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</si>
  <si>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</si>
  <si>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</si>
  <si>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</si>
  <si>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</si>
  <si>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</si>
  <si>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</si>
  <si>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</si>
  <si>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</si>
  <si>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</si>
  <si>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</si>
  <si>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</si>
  <si>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</si>
  <si>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</si>
  <si>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</si>
  <si>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</si>
  <si>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</si>
  <si>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</si>
  <si>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</si>
  <si>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</si>
  <si>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</si>
  <si>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</si>
  <si>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</si>
  <si>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</si>
  <si>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</si>
  <si>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</si>
  <si>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</si>
  <si>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</si>
  <si>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</si>
  <si>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</si>
  <si>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</si>
  <si>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</si>
  <si>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</si>
  <si>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</si>
  <si>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</si>
  <si>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</si>
  <si>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</si>
  <si>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</si>
  <si>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</si>
  <si>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</si>
  <si>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</si>
  <si>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</si>
  <si>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</si>
  <si>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</si>
  <si>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</si>
  <si>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</si>
  <si>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</si>
  <si>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</si>
  <si>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</si>
  <si>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</si>
  <si>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</si>
  <si>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</si>
  <si>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</si>
  <si>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</si>
  <si>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</si>
  <si>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</si>
  <si>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</si>
  <si>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</si>
  <si>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</si>
  <si>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</si>
  <si>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</si>
  <si>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</si>
  <si>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</si>
  <si>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</si>
  <si>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</si>
  <si>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</si>
  <si>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</si>
  <si>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</si>
  <si>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</si>
  <si>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</si>
  <si>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</si>
  <si>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</si>
  <si>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</si>
  <si>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</si>
  <si>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</si>
  <si>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</si>
  <si>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</si>
  <si>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</si>
  <si>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</si>
  <si>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</si>
  <si>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</si>
  <si>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</si>
  <si>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</si>
  <si>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</si>
  <si>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</si>
  <si>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</si>
  <si>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</si>
  <si>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</si>
  <si>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</si>
  <si>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</si>
  <si>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</si>
  <si>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</si>
  <si>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</si>
  <si>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</si>
  <si>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</si>
  <si>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</si>
  <si>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</si>
  <si>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</si>
  <si>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</si>
  <si>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</si>
  <si>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</si>
  <si>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</si>
  <si>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</si>
  <si>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</si>
  <si>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</si>
  <si>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</si>
  <si>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</si>
  <si>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</si>
  <si>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</si>
  <si>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</si>
  <si>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</si>
  <si>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</si>
  <si>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</si>
  <si>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</si>
  <si>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</si>
  <si>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</si>
  <si>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</si>
  <si>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</si>
  <si>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</si>
  <si>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</si>
  <si>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</si>
  <si>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</si>
  <si>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</si>
  <si>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</si>
  <si>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</si>
  <si>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</si>
  <si>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</si>
  <si>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</si>
  <si>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</si>
  <si>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</si>
  <si>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</si>
  <si>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</si>
  <si>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</si>
  <si>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</si>
  <si>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</si>
  <si>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</si>
  <si>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</si>
  <si>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</si>
  <si>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</si>
  <si>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</si>
  <si>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</si>
  <si>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</si>
  <si>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</si>
  <si>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</si>
  <si>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</si>
  <si>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</si>
  <si>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</si>
  <si>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</si>
  <si>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</si>
  <si>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</si>
  <si>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</si>
  <si>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</si>
  <si>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</si>
  <si>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</si>
  <si>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</si>
  <si>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</si>
  <si>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</si>
  <si>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</si>
  <si>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</si>
  <si>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</si>
  <si>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</si>
  <si>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</si>
  <si>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</si>
  <si>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</si>
  <si>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</si>
  <si>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</si>
  <si>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</si>
  <si>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</si>
  <si>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</si>
  <si>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</si>
  <si>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</si>
  <si>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</si>
  <si>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</si>
  <si>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</si>
  <si>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</si>
  <si>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</si>
  <si>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</si>
  <si>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</si>
  <si>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</si>
  <si>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</si>
  <si>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</si>
  <si>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</si>
  <si>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</si>
  <si>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</si>
  <si>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</si>
  <si>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</si>
  <si>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</si>
  <si>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</si>
  <si>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</si>
  <si>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</si>
  <si>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</si>
  <si>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</si>
  <si>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</si>
  <si>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</si>
  <si>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</si>
  <si>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</si>
  <si>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</si>
  <si>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</si>
  <si>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</si>
  <si>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</si>
  <si>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</si>
  <si>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</si>
  <si>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</si>
  <si>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</si>
  <si>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</si>
  <si>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</si>
  <si>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</si>
  <si>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</si>
  <si>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</si>
  <si>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</si>
  <si>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</si>
  <si>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</si>
  <si>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</si>
  <si>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</si>
  <si>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</si>
  <si>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</si>
  <si>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</si>
  <si>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</si>
  <si>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</si>
  <si>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</si>
  <si>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</si>
  <si>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</si>
  <si>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</si>
  <si>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</si>
  <si>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</si>
  <si>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</si>
  <si>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</si>
  <si>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</si>
  <si>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</si>
  <si>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</si>
  <si>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</si>
  <si>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</si>
  <si>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</si>
  <si>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</si>
  <si>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</si>
  <si>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</si>
  <si>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</si>
  <si>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</si>
  <si>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</si>
  <si>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</si>
  <si>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</si>
  <si>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</si>
  <si>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</si>
  <si>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</si>
  <si>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</si>
  <si>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</si>
  <si>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</si>
  <si>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</si>
  <si>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</si>
  <si>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</si>
  <si>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</si>
  <si>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</si>
  <si>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</si>
  <si>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</si>
  <si>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</si>
  <si>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</si>
  <si>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</si>
  <si>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</si>
  <si>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</si>
  <si>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</si>
  <si>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</si>
  <si>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</si>
  <si>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</si>
  <si>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</si>
  <si>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</si>
  <si>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</si>
  <si>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</si>
  <si>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</si>
  <si>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</si>
  <si>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</si>
  <si>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</si>
  <si>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</si>
  <si>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</si>
  <si>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</si>
  <si>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</si>
  <si>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</si>
  <si>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</si>
  <si>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</si>
  <si>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</si>
  <si>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</si>
  <si>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</si>
  <si>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</si>
  <si>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</si>
  <si>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</si>
  <si>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</si>
  <si>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</si>
  <si>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</si>
  <si>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</si>
  <si>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</si>
  <si>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</si>
  <si>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</si>
  <si>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</si>
  <si>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</si>
  <si>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</si>
  <si>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</si>
  <si>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</si>
  <si>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</si>
  <si>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</si>
  <si>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</si>
  <si>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</si>
  <si>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</si>
  <si>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</si>
  <si>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</si>
  <si>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</si>
  <si>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</si>
  <si>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</si>
  <si>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</si>
  <si>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</si>
  <si>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</si>
  <si>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</si>
  <si>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</si>
  <si>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</si>
  <si>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</si>
  <si>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</si>
  <si>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</si>
  <si>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</si>
  <si>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</si>
  <si>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</si>
  <si>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</si>
  <si>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</si>
  <si>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</si>
  <si>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</si>
  <si>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</si>
  <si>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</si>
  <si>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</si>
  <si>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</si>
  <si>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</si>
  <si>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</si>
  <si>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</si>
  <si>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</si>
  <si>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</si>
  <si>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</si>
  <si>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</si>
  <si>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</si>
  <si>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</si>
  <si>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</si>
  <si>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</si>
  <si>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</si>
  <si>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</si>
  <si>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</si>
  <si>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</si>
  <si>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</si>
  <si>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</si>
  <si>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</si>
  <si>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</si>
  <si>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</si>
  <si>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</si>
  <si>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</si>
  <si>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</si>
  <si>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</si>
  <si>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</si>
  <si>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</si>
  <si>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</si>
  <si>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</si>
  <si>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</si>
  <si>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</si>
  <si>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</si>
  <si>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</si>
  <si>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</si>
  <si>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</si>
  <si>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</si>
  <si>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</si>
  <si>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</si>
  <si>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</si>
  <si>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</si>
  <si>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</si>
  <si>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</si>
  <si>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</si>
  <si>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</si>
  <si>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</si>
  <si>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</si>
  <si>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</si>
  <si>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</si>
  <si>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</si>
  <si>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</si>
  <si>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</si>
  <si>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</si>
  <si>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</si>
  <si>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</si>
  <si>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</si>
  <si>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</si>
  <si>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</si>
  <si>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</si>
  <si>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</si>
  <si>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</si>
  <si>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</si>
  <si>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</si>
  <si>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</si>
  <si>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</si>
  <si>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</si>
  <si>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</si>
  <si>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</si>
  <si>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</si>
  <si>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</si>
  <si>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</si>
  <si>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</si>
  <si>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</si>
  <si>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</si>
  <si>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</si>
  <si>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</si>
  <si>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</si>
  <si>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</si>
  <si>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</si>
  <si>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</si>
  <si>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</si>
  <si>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</si>
  <si>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</si>
  <si>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</si>
  <si>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</si>
  <si>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</si>
  <si>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</si>
  <si>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</si>
  <si>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</si>
  <si>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</si>
  <si>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</si>
  <si>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</si>
  <si>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</si>
  <si>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</si>
  <si>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</si>
  <si>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</si>
  <si>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</si>
  <si>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</si>
  <si>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</si>
  <si>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</si>
  <si>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</si>
  <si>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</si>
  <si>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</si>
  <si>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</si>
  <si>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</si>
  <si>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</si>
  <si>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</si>
  <si>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</si>
  <si>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</si>
  <si>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</si>
  <si>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</si>
  <si>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</si>
  <si>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</si>
  <si>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</si>
  <si>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</si>
  <si>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</si>
  <si>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</si>
  <si>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</si>
  <si>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</si>
  <si>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</si>
  <si>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</si>
  <si>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</si>
  <si>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</si>
  <si>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</si>
  <si>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</si>
  <si>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</si>
  <si>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</si>
  <si>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</si>
  <si>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</si>
  <si>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</si>
  <si>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</si>
  <si>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</si>
  <si>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</si>
  <si>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</si>
  <si>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</si>
  <si>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</si>
  <si>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</si>
  <si>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</si>
  <si>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</si>
  <si>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</si>
  <si>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</si>
  <si>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</si>
  <si>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</si>
  <si>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</si>
  <si>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</si>
  <si>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</si>
  <si>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</si>
  <si>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</si>
  <si>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</si>
  <si>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</si>
  <si>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</si>
  <si>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</si>
  <si>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</si>
  <si>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</si>
  <si>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</si>
  <si>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</si>
  <si>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</si>
  <si>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</si>
  <si>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</si>
  <si>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</si>
  <si>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</si>
  <si>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</si>
  <si>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</si>
  <si>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</si>
  <si>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</si>
  <si>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</si>
  <si>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</si>
  <si>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</si>
  <si>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</si>
  <si>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</si>
  <si>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</si>
  <si>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</si>
  <si>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</si>
  <si>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</si>
  <si>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</si>
  <si>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</si>
  <si>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</si>
  <si>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</si>
  <si>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</si>
  <si>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</si>
  <si>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</si>
  <si>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</si>
  <si>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</si>
  <si>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</si>
  <si>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</si>
  <si>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</si>
  <si>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</si>
  <si>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</si>
  <si>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</si>
  <si>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</si>
  <si>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</si>
  <si>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</si>
  <si>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</si>
  <si>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</si>
  <si>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</si>
  <si>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</si>
  <si>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</si>
  <si>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</si>
  <si>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</si>
  <si>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</si>
  <si>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</si>
  <si>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</si>
  <si>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</si>
  <si>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</si>
  <si>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</si>
  <si>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</si>
  <si>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</si>
  <si>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</si>
  <si>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</si>
  <si>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</si>
  <si>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</si>
  <si>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</si>
  <si>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</si>
  <si>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</si>
  <si>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</si>
  <si>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</si>
  <si>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</si>
  <si>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</si>
  <si>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</si>
  <si>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</si>
  <si>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</si>
  <si>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</si>
  <si>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</si>
  <si>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</si>
  <si>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</si>
  <si>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</si>
  <si>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</si>
  <si>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</si>
  <si>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</si>
  <si>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</si>
  <si>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</si>
  <si>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</si>
  <si>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</si>
  <si>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</si>
  <si>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</si>
  <si>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</si>
  <si>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</si>
  <si>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</si>
  <si>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</si>
  <si>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</si>
  <si>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</si>
  <si>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</si>
  <si>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</si>
  <si>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</si>
  <si>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</si>
  <si>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</si>
  <si>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</si>
  <si>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</si>
  <si>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</si>
  <si>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</si>
  <si>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</si>
  <si>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</si>
  <si>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</si>
  <si>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</si>
  <si>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</si>
  <si>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</si>
  <si>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</si>
  <si>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</si>
  <si>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</si>
  <si>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</si>
  <si>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</si>
  <si>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</si>
  <si>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</si>
  <si>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</si>
  <si>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</si>
  <si>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</si>
  <si>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</si>
  <si>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</si>
  <si>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</si>
  <si>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</si>
  <si>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</si>
  <si>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</si>
  <si>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</si>
  <si>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</si>
  <si>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</si>
  <si>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</si>
  <si>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</si>
  <si>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</si>
  <si>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</si>
  <si>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</si>
  <si>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</si>
  <si>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</si>
  <si>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</si>
  <si>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</si>
  <si>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</si>
  <si>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</si>
  <si>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</si>
  <si>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</si>
  <si>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</si>
  <si>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</si>
  <si>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</si>
  <si>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</si>
  <si>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</si>
  <si>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</si>
  <si>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</si>
  <si>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</si>
  <si>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</si>
  <si>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</si>
  <si>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</si>
  <si>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</si>
  <si>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</si>
  <si>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</si>
  <si>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</si>
  <si>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</si>
  <si>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</si>
  <si>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</si>
  <si>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</si>
  <si>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</si>
  <si>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</si>
  <si>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</si>
  <si>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</si>
  <si>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</si>
  <si>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</si>
  <si>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</si>
  <si>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</si>
  <si>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</si>
  <si>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</si>
  <si>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</si>
  <si>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</si>
  <si>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</si>
  <si>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</si>
  <si>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</si>
  <si>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</si>
  <si>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</si>
  <si>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</si>
  <si>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</si>
  <si>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</si>
  <si>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</si>
  <si>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</si>
  <si>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</si>
  <si>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</si>
  <si>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</si>
  <si>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</si>
  <si>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</si>
  <si>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</si>
  <si>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</si>
  <si>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</si>
  <si>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</si>
  <si>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</si>
  <si>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</si>
  <si>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</si>
  <si>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</si>
  <si>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</si>
  <si>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</si>
  <si>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</si>
  <si>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</si>
  <si>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</si>
  <si>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</si>
  <si>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</si>
  <si>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</si>
  <si>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</si>
  <si>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</si>
  <si>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</si>
  <si>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</si>
  <si>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</si>
  <si>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</si>
  <si>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</si>
  <si>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</si>
  <si>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</si>
  <si>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</si>
  <si>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</si>
  <si>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</si>
  <si>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</si>
  <si>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</si>
  <si>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</si>
  <si>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</si>
  <si>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</si>
  <si>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</si>
  <si>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</si>
  <si>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</si>
  <si>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</si>
  <si>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</si>
  <si>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</si>
  <si>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</si>
  <si>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</si>
  <si>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</si>
  <si>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</si>
  <si>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</si>
  <si>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</si>
  <si>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</si>
  <si>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</si>
  <si>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</si>
  <si>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</si>
  <si>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</si>
  <si>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</si>
  <si>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</si>
  <si>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</si>
  <si>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</si>
  <si>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</si>
  <si>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</si>
  <si>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</si>
  <si>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</si>
  <si>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</si>
  <si>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</si>
  <si>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</si>
  <si>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</si>
  <si>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</si>
  <si>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</si>
  <si>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</si>
  <si>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</si>
  <si>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</si>
  <si>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</si>
  <si>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</si>
  <si>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</si>
  <si>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</si>
  <si>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</si>
  <si>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</si>
  <si>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</si>
  <si>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</si>
  <si>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</si>
  <si>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</si>
  <si>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</si>
  <si>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</si>
  <si>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</si>
  <si>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</si>
  <si>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</si>
  <si>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</si>
  <si>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</si>
  <si>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</si>
  <si>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</si>
  <si>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</si>
  <si>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</si>
  <si>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</si>
  <si>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</si>
  <si>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</si>
  <si>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</si>
  <si>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</si>
  <si>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</si>
  <si>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</si>
  <si>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</si>
  <si>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</si>
  <si>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</si>
  <si>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</si>
  <si>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</si>
  <si>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</si>
  <si>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</si>
  <si>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</si>
  <si>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</si>
  <si>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</si>
  <si>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</si>
  <si>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</si>
  <si>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</si>
  <si>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</si>
  <si>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</si>
  <si>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</si>
  <si>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</si>
  <si>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</si>
  <si>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</si>
  <si>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</si>
  <si>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</si>
  <si>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</si>
  <si>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</si>
  <si>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</si>
  <si>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</si>
  <si>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</si>
  <si>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</si>
  <si>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</si>
  <si>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</si>
  <si>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</si>
  <si>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</si>
  <si>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</si>
  <si>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</si>
  <si>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</si>
  <si>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</si>
  <si>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</si>
  <si>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</si>
  <si>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</si>
  <si>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</si>
  <si>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</si>
  <si>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</si>
  <si>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</si>
  <si>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</si>
  <si>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</si>
  <si>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</si>
  <si>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</si>
  <si>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</si>
  <si>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</si>
  <si>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</si>
  <si>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</si>
  <si>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</si>
  <si>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</si>
  <si>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</si>
  <si>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</si>
  <si>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</si>
  <si>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</si>
  <si>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</si>
  <si>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</si>
  <si>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</si>
  <si>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</si>
  <si>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</si>
  <si>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</si>
  <si>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</si>
  <si>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</si>
  <si>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</si>
  <si>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</si>
  <si>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</si>
  <si>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</si>
  <si>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</si>
  <si>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</si>
  <si>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</si>
  <si>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</si>
  <si>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</si>
  <si>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</si>
  <si>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</si>
  <si>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</si>
  <si>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</si>
  <si>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</si>
  <si>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</si>
  <si>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</si>
  <si>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</si>
  <si>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</si>
  <si>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</si>
  <si>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</si>
  <si>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</si>
  <si>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</si>
  <si>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</si>
  <si>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</si>
  <si>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</si>
  <si>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</si>
  <si>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</si>
  <si>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</si>
  <si>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</si>
  <si>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</si>
  <si>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</si>
  <si>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</si>
  <si>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</si>
  <si>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</si>
  <si>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</si>
  <si>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</si>
  <si>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</si>
  <si>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</si>
  <si>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</si>
  <si>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</si>
  <si>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</si>
  <si>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</si>
  <si>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</si>
  <si>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</si>
  <si>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</si>
  <si>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</si>
  <si>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</si>
  <si>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</si>
  <si>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</si>
  <si>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</si>
  <si>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</si>
  <si>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</si>
  <si>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</si>
  <si>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</si>
  <si>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</si>
  <si>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</si>
  <si>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</si>
  <si>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</si>
  <si>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</si>
  <si>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</si>
  <si>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</si>
  <si>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</si>
  <si>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</si>
  <si>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</si>
  <si>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</si>
  <si>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</si>
  <si>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</si>
  <si>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</si>
  <si>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</si>
  <si>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</si>
  <si>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</si>
  <si>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</si>
  <si>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</si>
  <si>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</si>
  <si>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</si>
  <si>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</si>
  <si>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</si>
  <si>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</si>
  <si>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</si>
  <si>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</si>
  <si>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</si>
  <si>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</si>
  <si>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</si>
  <si>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</si>
  <si>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</si>
  <si>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</si>
  <si>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</si>
  <si>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</si>
  <si>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</si>
  <si>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</si>
  <si>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</si>
  <si>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</si>
  <si>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</si>
  <si>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</si>
  <si>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</si>
  <si>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</si>
  <si>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</si>
  <si>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</si>
  <si>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</si>
  <si>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</si>
  <si>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</si>
  <si>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</si>
  <si>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</si>
  <si>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</si>
  <si>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</si>
  <si>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</si>
  <si>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</si>
  <si>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</si>
  <si>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</si>
  <si>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</si>
  <si>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</si>
  <si>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</si>
  <si>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</si>
  <si>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</si>
  <si>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</si>
  <si>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</si>
  <si>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</si>
  <si>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</si>
  <si>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</si>
  <si>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</si>
  <si>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</si>
  <si>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</si>
  <si>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</si>
  <si>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</si>
  <si>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</si>
  <si>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</si>
  <si>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</si>
  <si>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</si>
  <si>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</si>
  <si>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</si>
  <si>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</si>
  <si>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</si>
  <si>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</si>
  <si>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</si>
  <si>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</si>
  <si>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</si>
  <si>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</si>
  <si>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</si>
  <si>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</si>
  <si>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</si>
  <si>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</si>
  <si>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</si>
  <si>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</si>
  <si>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</si>
  <si>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</si>
  <si>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</si>
  <si>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</si>
  <si>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</si>
  <si>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</si>
  <si>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</si>
  <si>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</si>
  <si>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</si>
  <si>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</si>
  <si>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</si>
  <si>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</si>
  <si>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</si>
  <si>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</si>
  <si>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</si>
  <si>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</si>
  <si>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</si>
  <si>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</si>
  <si>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</si>
  <si>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</si>
  <si>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</si>
  <si>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</si>
  <si>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</si>
  <si>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</si>
  <si>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</si>
  <si>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</si>
  <si>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</si>
  <si>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</si>
  <si>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</si>
  <si>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</si>
  <si>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</si>
  <si>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</si>
  <si>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</si>
  <si>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</si>
  <si>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</si>
  <si>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</si>
  <si>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</si>
  <si>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</si>
  <si>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</si>
  <si>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</si>
  <si>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</si>
  <si>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</si>
  <si>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</si>
  <si>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</si>
  <si>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</si>
  <si>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</si>
  <si>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</si>
  <si>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</si>
  <si>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</si>
  <si>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</si>
  <si>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</si>
  <si>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</si>
  <si>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</si>
  <si>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</si>
  <si>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</si>
  <si>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</si>
  <si>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</si>
  <si>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</si>
  <si>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</si>
  <si>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</si>
  <si>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</si>
  <si>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</si>
  <si>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</si>
  <si>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</si>
  <si>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</si>
  <si>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</si>
  <si>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</si>
  <si>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</si>
  <si>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</si>
  <si>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</si>
  <si>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</si>
  <si>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</si>
  <si>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</si>
  <si>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</si>
  <si>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</si>
  <si>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</si>
  <si>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</si>
  <si>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</si>
  <si>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</si>
  <si>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</si>
  <si>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</si>
  <si>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</si>
  <si>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</si>
  <si>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</si>
  <si>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</si>
  <si>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</si>
  <si>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</si>
  <si>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</si>
  <si>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</si>
  <si>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</si>
  <si>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</si>
  <si>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</si>
  <si>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</si>
  <si>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</si>
  <si>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</si>
  <si>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</si>
  <si>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</si>
  <si>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</si>
  <si>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</si>
  <si>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</si>
  <si>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</si>
  <si>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</si>
  <si>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</si>
  <si>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</si>
  <si>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</si>
  <si>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</si>
  <si>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</si>
  <si>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</si>
  <si>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</si>
  <si>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</si>
  <si>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</si>
  <si>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</si>
  <si>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</si>
  <si>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</si>
  <si>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</si>
  <si>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</si>
  <si>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</si>
  <si>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</si>
  <si>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</si>
  <si>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</si>
  <si>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</si>
  <si>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</si>
  <si>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</si>
  <si>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</si>
  <si>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</si>
  <si>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</si>
  <si>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</si>
  <si>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</si>
  <si>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</si>
  <si>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</si>
  <si>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</si>
  <si>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</si>
  <si>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</si>
  <si>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</si>
  <si>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</si>
  <si>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</si>
  <si>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</si>
  <si>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</si>
  <si>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</si>
  <si>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</si>
  <si>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</si>
  <si>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</si>
  <si>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</si>
  <si>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</si>
  <si>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</si>
  <si>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</si>
  <si>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</si>
  <si>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</si>
  <si>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</si>
  <si>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</si>
  <si>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</si>
  <si>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</si>
  <si>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</si>
  <si>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</si>
  <si>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</si>
  <si>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</si>
  <si>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</si>
  <si>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</si>
  <si>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</si>
  <si>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</si>
  <si>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</si>
  <si>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</si>
  <si>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</si>
  <si>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</si>
  <si>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</si>
  <si>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</si>
  <si>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</si>
  <si>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</si>
  <si>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</si>
  <si>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</si>
  <si>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</si>
  <si>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</si>
  <si>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</si>
  <si>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</si>
  <si>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</si>
  <si>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</si>
  <si>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</si>
  <si>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</si>
  <si>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</si>
  <si>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</si>
  <si>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</si>
  <si>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</si>
  <si>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</si>
  <si>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</si>
  <si>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</si>
  <si>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</si>
  <si>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</si>
  <si>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</si>
  <si>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</si>
  <si>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</si>
  <si>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</si>
  <si>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</si>
  <si>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</si>
  <si>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</si>
  <si>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</si>
  <si>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</si>
  <si>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</si>
  <si>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</si>
  <si>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</si>
  <si>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</si>
  <si>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</si>
  <si>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</si>
  <si>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</si>
  <si>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</si>
  <si>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</si>
  <si>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</si>
  <si>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</si>
  <si>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</si>
  <si>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</si>
  <si>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</si>
  <si>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</si>
  <si>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</si>
  <si>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</si>
  <si>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</si>
  <si>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</si>
  <si>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</si>
  <si>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</si>
  <si>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</si>
  <si>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</si>
  <si>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</si>
  <si>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</si>
  <si>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</si>
  <si>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</si>
  <si>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</si>
  <si>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</si>
  <si>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</si>
  <si>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</si>
  <si>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</si>
  <si>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</si>
  <si>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</si>
  <si>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</si>
  <si>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</si>
  <si>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</si>
  <si>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</si>
  <si>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</si>
  <si>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</si>
  <si>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</si>
  <si>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</si>
  <si>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</si>
  <si>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</si>
  <si>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</si>
  <si>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</si>
  <si>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</si>
  <si>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</si>
  <si>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</si>
  <si>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</si>
  <si>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</si>
  <si>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</si>
  <si>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</si>
  <si>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</si>
  <si>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</si>
  <si>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</si>
  <si>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</si>
  <si>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</si>
  <si>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</si>
  <si>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</si>
  <si>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</si>
  <si>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</si>
  <si>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</si>
  <si>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</si>
  <si>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</si>
  <si>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</si>
  <si>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</si>
  <si>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</si>
  <si>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</si>
  <si>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</si>
  <si>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</si>
  <si>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</si>
  <si>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</si>
  <si>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</si>
  <si>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</si>
  <si>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</si>
  <si>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</si>
  <si>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</si>
  <si>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</si>
  <si>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</si>
  <si>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</si>
  <si>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</si>
  <si>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</si>
  <si>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</si>
  <si>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</si>
  <si>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</si>
  <si>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</si>
  <si>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</si>
  <si>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</si>
  <si>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</si>
  <si>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</si>
  <si>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</si>
  <si>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</si>
  <si>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</si>
  <si>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</si>
  <si>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</si>
  <si>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</si>
  <si>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</si>
  <si>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</si>
  <si>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</si>
  <si>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</si>
  <si>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</si>
  <si>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</si>
  <si>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</si>
  <si>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</si>
  <si>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</si>
  <si>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</si>
  <si>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</si>
  <si>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</si>
  <si>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</si>
  <si>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</si>
  <si>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</si>
  <si>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</si>
  <si>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</si>
  <si>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</si>
  <si>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</si>
  <si>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</si>
  <si>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</si>
  <si>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</si>
  <si>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</si>
  <si>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</si>
  <si>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</si>
  <si>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</si>
  <si>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</si>
  <si>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</si>
  <si>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</si>
  <si>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</si>
  <si>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</si>
  <si>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</si>
  <si>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</si>
  <si>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</si>
  <si>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</si>
  <si>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</si>
  <si>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</si>
  <si>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</si>
  <si>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</si>
  <si>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</si>
  <si>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</si>
  <si>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</si>
  <si>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</si>
  <si>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</si>
  <si>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</si>
  <si>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</si>
  <si>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</si>
  <si>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</si>
  <si>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</si>
  <si>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</si>
  <si>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</si>
  <si>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</si>
  <si>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</si>
  <si>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</si>
  <si>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</si>
  <si>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</si>
  <si>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</si>
  <si>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</si>
  <si>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</si>
  <si>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</si>
  <si>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</si>
  <si>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</si>
  <si>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</si>
  <si>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</si>
  <si>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</si>
  <si>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</si>
  <si>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</si>
  <si>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</si>
  <si>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</si>
  <si>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</si>
  <si>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</si>
  <si>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</si>
  <si>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</si>
  <si>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</si>
  <si>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</si>
  <si>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</si>
  <si>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</si>
  <si>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</si>
  <si>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</si>
  <si>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</si>
  <si>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</si>
  <si>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</si>
  <si>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</si>
  <si>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</si>
  <si>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</si>
  <si>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</si>
  <si>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</si>
  <si>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</si>
  <si>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</si>
  <si>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</si>
  <si>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</si>
  <si>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</si>
  <si>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</si>
  <si>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</si>
  <si>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</si>
  <si>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</si>
  <si>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</si>
  <si>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</si>
  <si>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</si>
  <si>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</si>
  <si>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</si>
  <si>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</si>
  <si>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</si>
  <si>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</si>
  <si>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</si>
  <si>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</si>
  <si>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</si>
  <si>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</si>
  <si>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</si>
  <si>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</si>
  <si>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</si>
  <si>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</si>
  <si>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</si>
  <si>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</si>
  <si>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</si>
  <si>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</si>
  <si>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</si>
  <si>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</si>
  <si>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</si>
  <si>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</si>
  <si>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</si>
  <si>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</si>
  <si>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</si>
  <si>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</si>
  <si>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</si>
  <si>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</si>
  <si>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</si>
  <si>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</si>
  <si>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</si>
  <si>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</si>
  <si>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</si>
  <si>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</si>
  <si>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</si>
  <si>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</si>
  <si>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</si>
  <si>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</si>
  <si>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</si>
  <si>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</si>
  <si>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</si>
  <si>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</si>
  <si>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</si>
  <si>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</si>
  <si>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</si>
  <si>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</si>
  <si>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</si>
  <si>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</si>
  <si>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</si>
  <si>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</si>
  <si>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</si>
  <si>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</si>
  <si>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</si>
  <si>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</si>
  <si>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</si>
  <si>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</si>
  <si>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</si>
  <si>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</si>
  <si>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</si>
  <si>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</si>
  <si>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</si>
  <si>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</si>
  <si>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</si>
  <si>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</si>
  <si>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</si>
  <si>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</si>
  <si>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</si>
  <si>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</si>
  <si>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</si>
  <si>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</si>
  <si>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</si>
  <si>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</si>
  <si>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</si>
  <si>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</si>
  <si>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</si>
  <si>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</si>
  <si>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</si>
  <si>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</si>
  <si>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</si>
  <si>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</si>
  <si>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</si>
  <si>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</si>
  <si>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</si>
  <si>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</si>
  <si>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</si>
  <si>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</si>
  <si>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</si>
  <si>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</si>
  <si>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</si>
  <si>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</si>
  <si>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</si>
  <si>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</si>
  <si>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</si>
  <si>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</si>
  <si>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</si>
  <si>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</si>
  <si>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</si>
  <si>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</si>
  <si>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</si>
  <si>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</si>
  <si>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</si>
  <si>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</si>
  <si>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</si>
  <si>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</si>
  <si>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</si>
  <si>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</si>
  <si>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</si>
  <si>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</si>
  <si>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</si>
  <si>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</si>
  <si>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</si>
  <si>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</si>
  <si>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</si>
  <si>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</si>
  <si>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</si>
  <si>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</si>
  <si>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</si>
  <si>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</si>
  <si>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</si>
  <si>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</si>
  <si>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</si>
  <si>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</si>
  <si>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</si>
  <si>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</si>
  <si>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</si>
  <si>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</si>
  <si>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</si>
  <si>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</si>
  <si>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</si>
  <si>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</si>
  <si>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</si>
  <si>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</si>
  <si>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</si>
  <si>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</si>
  <si>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</si>
  <si>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</si>
  <si>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</si>
  <si>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</si>
  <si>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</si>
  <si>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</si>
  <si>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</si>
  <si>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</si>
  <si>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</si>
  <si>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</si>
  <si>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</si>
  <si>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</si>
  <si>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</si>
  <si>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</si>
  <si>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</si>
  <si>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</si>
  <si>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</si>
  <si>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</si>
  <si>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</si>
  <si>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</si>
  <si>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</si>
  <si>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</si>
  <si>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</si>
  <si>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</si>
  <si>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</si>
  <si>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</si>
  <si>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</si>
  <si>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</si>
  <si>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</si>
  <si>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</si>
  <si>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</si>
  <si>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</si>
  <si>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</si>
  <si>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</si>
  <si>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</si>
  <si>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</si>
  <si>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</si>
  <si>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</si>
  <si>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</si>
  <si>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</si>
  <si>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</si>
  <si>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</si>
  <si>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</si>
  <si>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</si>
  <si>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</si>
  <si>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</si>
  <si>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</si>
  <si>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</si>
  <si>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</si>
  <si>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</si>
  <si>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</si>
  <si>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</si>
  <si>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</si>
  <si>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</si>
  <si>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</si>
  <si>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</si>
  <si>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</si>
  <si>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</si>
  <si>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</si>
  <si>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</si>
  <si>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</si>
  <si>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</si>
  <si>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</si>
  <si>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</si>
  <si>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</si>
  <si>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</si>
  <si>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</si>
  <si>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</si>
  <si>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</si>
  <si>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</si>
  <si>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</si>
  <si>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</si>
  <si>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</si>
  <si>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</si>
  <si>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</si>
  <si>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</si>
  <si>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</si>
  <si>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</si>
  <si>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</si>
  <si>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</si>
  <si>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</si>
  <si>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</si>
  <si>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</si>
  <si>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</si>
  <si>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</si>
  <si>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</si>
  <si>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</si>
  <si>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</si>
  <si>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</si>
  <si>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</si>
  <si>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</si>
  <si>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</si>
  <si>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</si>
  <si>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</si>
  <si>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</si>
  <si>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</si>
  <si>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</si>
  <si>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</si>
  <si>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</si>
  <si>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</si>
  <si>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</si>
  <si>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</si>
  <si>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</si>
  <si>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</si>
  <si>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</si>
  <si>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</si>
  <si>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</si>
  <si>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</si>
  <si>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</si>
  <si>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</si>
  <si>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</si>
  <si>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</si>
  <si>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</si>
  <si>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</si>
  <si>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</si>
  <si>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</si>
  <si>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</si>
  <si>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</si>
  <si>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</si>
  <si>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</si>
  <si>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</si>
  <si>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</si>
  <si>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</si>
  <si>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</si>
  <si>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</si>
  <si>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</si>
  <si>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</si>
  <si>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</si>
  <si>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</si>
  <si>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</si>
  <si>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</si>
  <si>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</si>
  <si>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</si>
  <si>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</si>
  <si>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</si>
  <si>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</si>
  <si>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</si>
  <si>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</si>
  <si>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</si>
  <si>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</si>
  <si>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</si>
  <si>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</si>
  <si>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</si>
  <si>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</si>
  <si>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</si>
  <si>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</si>
  <si>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</si>
  <si>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</si>
  <si>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</si>
  <si>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</si>
  <si>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</si>
  <si>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</si>
  <si>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</si>
  <si>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</si>
  <si>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</si>
  <si>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</si>
  <si>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</si>
  <si>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</si>
  <si>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</si>
  <si>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</si>
  <si>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</si>
  <si>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</si>
  <si>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</si>
  <si>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</si>
  <si>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</si>
  <si>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</si>
  <si>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</si>
  <si>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</si>
  <si>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</si>
  <si>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</si>
  <si>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</si>
  <si>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</si>
  <si>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</si>
  <si>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</si>
  <si>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</si>
  <si>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</si>
  <si>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</si>
  <si>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</si>
  <si>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</si>
  <si>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</si>
  <si>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</si>
  <si>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</si>
  <si>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</si>
  <si>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</si>
  <si>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</si>
  <si>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</si>
  <si>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</si>
  <si>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</si>
  <si>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</si>
  <si>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</si>
  <si>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</si>
  <si>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</si>
  <si>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</si>
  <si>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</si>
  <si>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</si>
  <si>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</si>
  <si>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</si>
  <si>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</si>
  <si>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</si>
  <si>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</si>
  <si>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</si>
  <si>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</si>
  <si>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</si>
  <si>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</si>
  <si>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</si>
  <si>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</si>
  <si>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</si>
  <si>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</si>
  <si>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</si>
  <si>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</si>
  <si>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</si>
  <si>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</si>
  <si>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</si>
  <si>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</si>
  <si>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</si>
  <si>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</si>
  <si>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</si>
  <si>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</si>
  <si>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</si>
  <si>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</si>
  <si>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</si>
  <si>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</si>
  <si>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</si>
  <si>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</si>
  <si>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</si>
  <si>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</si>
  <si>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</si>
  <si>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</si>
  <si>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</si>
  <si>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</si>
  <si>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</si>
  <si>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</si>
  <si>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</si>
  <si>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</si>
  <si>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</si>
  <si>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</si>
  <si>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</si>
  <si>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</si>
  <si>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</si>
  <si>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</si>
  <si>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</si>
  <si>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</si>
  <si>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</si>
  <si>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</si>
  <si>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</si>
  <si>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</si>
  <si>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</si>
  <si>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</si>
  <si>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</si>
  <si>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</si>
  <si>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</si>
  <si>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</si>
  <si>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</si>
  <si>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</si>
  <si>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</si>
  <si>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</si>
  <si>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</si>
  <si>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</si>
  <si>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</si>
  <si>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</si>
  <si>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</si>
  <si>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</si>
  <si>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</si>
  <si>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</si>
  <si>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</si>
  <si>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</si>
  <si>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</si>
  <si>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</si>
  <si>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</si>
  <si>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</si>
  <si>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</si>
  <si>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</si>
  <si>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</si>
  <si>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</si>
  <si>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</si>
  <si>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</si>
  <si>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</si>
  <si>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</si>
  <si>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</si>
  <si>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</si>
  <si>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</si>
  <si>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</si>
  <si>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</si>
  <si>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</si>
  <si>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</si>
  <si>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</si>
  <si>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</si>
  <si>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</si>
  <si>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</si>
  <si>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</si>
  <si>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</si>
  <si>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</si>
  <si>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</si>
  <si>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</si>
  <si>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</si>
  <si>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</si>
  <si>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</si>
  <si>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</si>
  <si>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</si>
  <si>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</si>
  <si>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</si>
  <si>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</si>
  <si>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</si>
  <si>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</si>
  <si>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</si>
  <si>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</si>
  <si>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</si>
  <si>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</si>
  <si>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</si>
  <si>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</si>
  <si>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</si>
  <si>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</si>
  <si>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</si>
  <si>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</si>
  <si>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</si>
  <si>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</si>
  <si>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</si>
  <si>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</si>
  <si>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</si>
  <si>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</si>
  <si>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</si>
  <si>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</si>
  <si>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</si>
  <si>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</si>
  <si>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</si>
  <si>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</si>
  <si>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</si>
  <si>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</si>
  <si>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</si>
  <si>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</si>
  <si>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</si>
  <si>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</si>
  <si>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</si>
  <si>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</si>
  <si>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</si>
  <si>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</si>
  <si>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</si>
  <si>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</si>
  <si>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</si>
  <si>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</si>
  <si>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</si>
  <si>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</si>
  <si>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</si>
  <si>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</si>
  <si>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</si>
  <si>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</si>
  <si>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</si>
  <si>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</si>
  <si>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</si>
  <si>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</si>
  <si>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</si>
  <si>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</si>
  <si>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</si>
  <si>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</si>
  <si>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</si>
  <si>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</si>
  <si>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</si>
  <si>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</si>
  <si>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</si>
  <si>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</si>
  <si>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</si>
  <si>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</si>
  <si>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</si>
  <si>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</si>
  <si>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</si>
  <si>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</si>
  <si>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</si>
  <si>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</si>
  <si>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</si>
  <si>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</si>
  <si>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</si>
  <si>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</si>
  <si>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</si>
  <si>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</si>
  <si>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</si>
  <si>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</si>
  <si>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</si>
  <si>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</si>
  <si>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</si>
  <si>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</si>
  <si>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</si>
  <si>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</si>
  <si>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</si>
  <si>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</si>
  <si>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</si>
  <si>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</si>
  <si>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</si>
  <si>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</si>
  <si>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</si>
  <si>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</si>
  <si>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</si>
  <si>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</si>
  <si>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</si>
  <si>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</si>
  <si>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</si>
  <si>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</si>
  <si>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</si>
  <si>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</si>
  <si>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</si>
  <si>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</si>
  <si>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</si>
  <si>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</si>
  <si>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</si>
  <si>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</si>
  <si>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</si>
  <si>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</si>
  <si>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</si>
  <si>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</si>
  <si>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</si>
  <si>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</si>
  <si>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</si>
  <si>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</si>
  <si>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</si>
  <si>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</si>
  <si>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</si>
  <si>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</si>
  <si>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</si>
  <si>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</si>
  <si>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</si>
  <si>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</si>
  <si>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</si>
  <si>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</si>
  <si>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</si>
  <si>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</si>
  <si>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</si>
  <si>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</si>
  <si>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</si>
  <si>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</si>
  <si>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</si>
  <si>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</si>
  <si>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</si>
  <si>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</si>
  <si>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</si>
  <si>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</si>
  <si>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</si>
  <si>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</si>
  <si>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</si>
  <si>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</si>
  <si>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</si>
  <si>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</si>
  <si>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</si>
  <si>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</si>
  <si>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</si>
  <si>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</si>
  <si>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</si>
  <si>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</si>
  <si>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</si>
  <si>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</si>
  <si>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</si>
  <si>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</si>
  <si>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</si>
  <si>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</si>
  <si>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</si>
  <si>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</si>
  <si>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</si>
  <si>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</si>
  <si>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</si>
  <si>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</si>
  <si>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</si>
  <si>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</si>
  <si>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</si>
  <si>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</si>
  <si>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</si>
  <si>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</si>
  <si>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</si>
  <si>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</si>
  <si>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</si>
  <si>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</si>
  <si>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</si>
  <si>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</si>
  <si>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</si>
  <si>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</si>
  <si>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</si>
  <si>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</si>
  <si>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</si>
  <si>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</si>
  <si>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</si>
  <si>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</si>
  <si>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</si>
  <si>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</si>
  <si>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</si>
  <si>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</si>
  <si>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</si>
  <si>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</si>
  <si>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</si>
  <si>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</si>
  <si>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</si>
  <si>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</si>
  <si>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</si>
  <si>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</si>
  <si>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</si>
  <si>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</si>
  <si>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</si>
  <si>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</si>
  <si>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</si>
  <si>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</si>
  <si>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</si>
  <si>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</si>
  <si>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</si>
  <si>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</si>
  <si>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</si>
  <si>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</si>
  <si>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</si>
  <si>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</si>
  <si>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</si>
  <si>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</si>
  <si>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</si>
  <si>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</si>
  <si>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</si>
  <si>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</si>
  <si>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</si>
  <si>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</si>
  <si>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</si>
  <si>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</si>
  <si>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</si>
  <si>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</si>
  <si>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</si>
  <si>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</si>
  <si>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</si>
  <si>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</si>
  <si>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</si>
  <si>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</si>
  <si>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</si>
  <si>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</si>
  <si>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</si>
  <si>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</si>
  <si>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</si>
  <si>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</si>
  <si>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</si>
  <si>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</si>
  <si>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</si>
  <si>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</si>
  <si>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</si>
  <si>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</si>
  <si>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</si>
  <si>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</si>
  <si>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</si>
  <si>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</si>
  <si>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</si>
  <si>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</si>
  <si>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</si>
  <si>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</si>
  <si>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</si>
  <si>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</si>
  <si>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</si>
  <si>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</si>
  <si>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</si>
  <si>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</si>
  <si>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</si>
  <si>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</si>
  <si>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</si>
  <si>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</si>
  <si>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</si>
  <si>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</si>
  <si>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</si>
  <si>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</si>
  <si>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</si>
  <si>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</si>
  <si>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</si>
  <si>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</si>
  <si>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</si>
  <si>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</si>
  <si>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</si>
  <si>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</si>
  <si>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</si>
  <si>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</si>
  <si>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</si>
  <si>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</si>
  <si>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</si>
  <si>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</si>
  <si>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</si>
  <si>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</si>
  <si>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</si>
  <si>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</si>
  <si>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</si>
  <si>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</si>
  <si>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</si>
  <si>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</si>
  <si>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</si>
  <si>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</si>
  <si>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</si>
  <si>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</si>
  <si>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</si>
  <si>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</si>
  <si>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</si>
  <si>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</si>
  <si>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</si>
  <si>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</si>
  <si>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</si>
  <si>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</si>
  <si>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</si>
  <si>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</si>
  <si>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</si>
  <si>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</si>
  <si>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</si>
  <si>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</si>
  <si>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</si>
  <si>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</si>
  <si>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</si>
  <si>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</si>
  <si>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</si>
  <si>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</si>
  <si>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</si>
  <si>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</si>
  <si>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</si>
  <si>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</si>
  <si>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</si>
  <si>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</si>
  <si>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</si>
  <si>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</si>
  <si>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</si>
  <si>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</si>
  <si>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</si>
  <si>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</si>
  <si>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</si>
  <si>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</si>
  <si>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</si>
  <si>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</si>
  <si>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</si>
  <si>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</si>
  <si>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</si>
  <si>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</si>
  <si>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</si>
  <si>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</si>
  <si>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</si>
  <si>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</si>
  <si>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</si>
  <si>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</si>
  <si>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</si>
  <si>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</si>
  <si>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</si>
  <si>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</si>
  <si>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</si>
  <si>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</si>
  <si>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</si>
  <si>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</si>
  <si>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</si>
  <si>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</si>
  <si>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</si>
  <si>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</si>
  <si>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</si>
  <si>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</si>
  <si>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</si>
  <si>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</si>
  <si>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</si>
  <si>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</si>
  <si>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</si>
  <si>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</si>
  <si>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</si>
  <si>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</si>
  <si>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</si>
  <si>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</si>
  <si>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</si>
  <si>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</si>
  <si>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</si>
  <si>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</si>
  <si>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</si>
  <si>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</si>
  <si>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</si>
  <si>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</si>
  <si>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</si>
  <si>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</si>
  <si>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</si>
  <si>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</si>
  <si>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</si>
  <si>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</si>
  <si>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</si>
  <si>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</si>
  <si>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</si>
  <si>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</si>
  <si>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</si>
  <si>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</si>
  <si>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</si>
  <si>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</si>
  <si>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</si>
  <si>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</si>
  <si>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</si>
  <si>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</si>
  <si>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</si>
  <si>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</si>
  <si>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</si>
  <si>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</si>
  <si>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</si>
  <si>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</si>
  <si>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</si>
  <si>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</si>
  <si>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</si>
  <si>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</si>
  <si>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</si>
  <si>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</si>
  <si>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</si>
  <si>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</si>
  <si>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</si>
  <si>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</si>
  <si>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</si>
  <si>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</si>
  <si>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</si>
  <si>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</si>
  <si>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</si>
  <si>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</si>
  <si>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</si>
  <si>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</si>
  <si>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</si>
  <si>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</si>
  <si>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</si>
  <si>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</si>
  <si>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</si>
  <si>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</si>
  <si>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</si>
  <si>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</si>
  <si>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</si>
  <si>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</si>
  <si>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</si>
  <si>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</si>
  <si>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</si>
  <si>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</si>
  <si>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</si>
  <si>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</si>
  <si>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</si>
  <si>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</si>
  <si>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</si>
  <si>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</si>
  <si>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</si>
  <si>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</si>
  <si>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</si>
  <si>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</si>
  <si>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</si>
  <si>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</si>
  <si>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</si>
  <si>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</si>
  <si>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</si>
  <si>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</si>
  <si>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</si>
  <si>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</si>
  <si>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</si>
  <si>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</si>
  <si>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</si>
  <si>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</si>
  <si>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</si>
  <si>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</si>
  <si>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</si>
  <si>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</si>
  <si>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</si>
  <si>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</si>
  <si>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</si>
  <si>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</si>
  <si>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</si>
  <si>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</si>
  <si>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</si>
  <si>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</si>
  <si>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</si>
  <si>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</si>
  <si>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</si>
  <si>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</si>
  <si>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</si>
  <si>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</si>
  <si>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</si>
  <si>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</si>
  <si>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</si>
  <si>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</si>
  <si>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</si>
  <si>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</si>
  <si>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</si>
  <si>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</si>
  <si>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</si>
  <si>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</si>
  <si>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</si>
  <si>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</si>
  <si>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</si>
  <si>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</si>
  <si>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</si>
  <si>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</si>
  <si>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</si>
  <si>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</si>
  <si>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</si>
  <si>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</si>
  <si>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</si>
  <si>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</si>
  <si>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</si>
  <si>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</si>
  <si>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</si>
  <si>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</si>
  <si>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</si>
  <si>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</si>
  <si>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</si>
  <si>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</si>
  <si>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</si>
  <si>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</si>
  <si>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</si>
  <si>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</si>
  <si>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</si>
  <si>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</si>
  <si>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</si>
  <si>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</si>
  <si>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</si>
  <si>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</si>
  <si>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</si>
  <si>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</si>
  <si>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</si>
  <si>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</si>
  <si>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</si>
  <si>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</si>
  <si>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</si>
  <si>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</si>
  <si>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</si>
  <si>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</si>
  <si>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</si>
  <si>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</si>
  <si>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</si>
  <si>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</si>
  <si>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</si>
  <si>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</si>
  <si>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</si>
  <si>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</si>
  <si>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</si>
  <si>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</si>
  <si>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</si>
  <si>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</si>
  <si>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</si>
  <si>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</si>
  <si>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</si>
  <si>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</si>
  <si>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</si>
  <si>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</si>
  <si>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</si>
  <si>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</si>
  <si>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</si>
  <si>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</si>
  <si>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</si>
  <si>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</si>
  <si>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</si>
  <si>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</si>
  <si>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</si>
  <si>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</si>
  <si>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</si>
  <si>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</si>
  <si>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</si>
  <si>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</si>
  <si>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</si>
  <si>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</si>
  <si>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</si>
  <si>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</si>
  <si>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</si>
  <si>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</si>
  <si>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</si>
  <si>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</si>
  <si>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</si>
  <si>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</si>
  <si>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</si>
  <si>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</si>
  <si>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</si>
  <si>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</si>
  <si>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</si>
  <si>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</si>
  <si>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</si>
  <si>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</si>
  <si>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</si>
  <si>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</si>
  <si>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</si>
  <si>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</si>
  <si>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</si>
  <si>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</si>
  <si>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</si>
  <si>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</si>
  <si>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</si>
  <si>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</si>
  <si>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</si>
  <si>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</si>
  <si>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</si>
  <si>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</si>
  <si>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</si>
  <si>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</si>
  <si>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</si>
  <si>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</si>
  <si>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</si>
  <si>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</si>
  <si>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</si>
  <si>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</si>
  <si>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</si>
  <si>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</si>
  <si>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</si>
  <si>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</si>
  <si>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</si>
  <si>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</si>
  <si>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</si>
  <si>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</si>
  <si>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</si>
  <si>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</si>
  <si>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</si>
  <si>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</si>
  <si>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</si>
  <si>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</si>
  <si>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</si>
  <si>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</si>
  <si>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</si>
  <si>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</si>
  <si>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</si>
  <si>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</si>
  <si>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</si>
  <si>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</si>
  <si>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</si>
  <si>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</si>
  <si>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</si>
  <si>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</si>
  <si>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</si>
  <si>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</si>
  <si>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</si>
  <si>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</si>
  <si>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</si>
  <si>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</si>
  <si>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</si>
  <si>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</si>
  <si>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</si>
  <si>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</si>
  <si>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</si>
  <si>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</si>
  <si>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</si>
  <si>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</si>
  <si>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</si>
  <si>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</si>
  <si>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</si>
  <si>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</si>
  <si>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</si>
  <si>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</si>
  <si>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</si>
  <si>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</si>
  <si>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</si>
  <si>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</si>
  <si>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</si>
  <si>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</si>
  <si>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</si>
  <si>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</si>
  <si>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</si>
  <si>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</si>
  <si>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</si>
  <si>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</si>
  <si>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</si>
  <si>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</si>
  <si>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</si>
  <si>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</si>
  <si>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</si>
  <si>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</si>
  <si>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</si>
  <si>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</si>
  <si>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</si>
  <si>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</si>
  <si>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</si>
  <si>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</si>
  <si>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</si>
  <si>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</si>
  <si>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</si>
  <si>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</si>
  <si>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</si>
  <si>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</si>
  <si>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</si>
  <si>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</si>
  <si>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</si>
  <si>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</si>
  <si>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</si>
  <si>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</si>
  <si>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</si>
  <si>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</si>
  <si>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</si>
  <si>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</si>
  <si>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</si>
  <si>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</si>
  <si>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</si>
  <si>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</si>
  <si>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</si>
  <si>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</si>
  <si>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</si>
  <si>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</si>
  <si>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</si>
  <si>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</si>
  <si>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</si>
  <si>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</si>
  <si>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</si>
  <si>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</si>
  <si>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</si>
  <si>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</si>
  <si>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</si>
  <si>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</si>
  <si>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</si>
  <si>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</si>
  <si>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</si>
  <si>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</si>
  <si>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</si>
  <si>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</si>
  <si>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</si>
  <si>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</si>
  <si>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</si>
  <si>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</si>
  <si>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</si>
  <si>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</si>
  <si>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</si>
  <si>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</si>
  <si>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</si>
  <si>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</si>
  <si>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</si>
  <si>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</si>
  <si>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</si>
  <si>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</si>
  <si>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</si>
  <si>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</si>
  <si>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</si>
  <si>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</si>
  <si>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</si>
  <si>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</si>
  <si>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</si>
  <si>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</si>
  <si>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</si>
  <si>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</si>
  <si>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</si>
  <si>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</si>
  <si>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</si>
  <si>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</si>
  <si>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</si>
  <si>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</si>
  <si>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</si>
  <si>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</si>
  <si>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</si>
  <si>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</si>
  <si>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</si>
  <si>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</si>
  <si>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</si>
  <si>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</si>
  <si>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</si>
  <si>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</si>
  <si>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</si>
  <si>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</si>
  <si>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</si>
  <si>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</si>
  <si>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</si>
  <si>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</si>
  <si>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</si>
  <si>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</si>
  <si>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</si>
  <si>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</si>
  <si>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</si>
  <si>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</si>
  <si>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</si>
  <si>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</si>
  <si>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</si>
  <si>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</si>
  <si>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</si>
  <si>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</si>
  <si>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</si>
  <si>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</si>
  <si>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</si>
  <si>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</si>
  <si>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</si>
  <si>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</si>
  <si>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</si>
  <si>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</si>
  <si>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</si>
  <si>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</si>
  <si>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</si>
  <si>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</si>
  <si>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</si>
  <si>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</si>
  <si>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</si>
  <si>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</si>
  <si>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</si>
  <si>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</si>
  <si>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</si>
  <si>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</si>
  <si>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</si>
  <si>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</si>
  <si>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</si>
  <si>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</si>
  <si>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</si>
  <si>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</si>
  <si>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</si>
  <si>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</si>
  <si>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</si>
  <si>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</si>
  <si>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</si>
  <si>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</si>
  <si>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</si>
  <si>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</si>
  <si>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</si>
  <si>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</si>
  <si>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</si>
  <si>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</si>
  <si>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</si>
  <si>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</si>
  <si>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</si>
  <si>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</si>
  <si>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</si>
  <si>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</si>
  <si>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</si>
  <si>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</si>
  <si>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</si>
  <si>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</si>
  <si>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</si>
  <si>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</si>
  <si>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</si>
  <si>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</si>
  <si>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</si>
  <si>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</si>
  <si>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</si>
  <si>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</si>
  <si>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</si>
  <si>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</si>
  <si>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</si>
  <si>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</si>
  <si>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</si>
  <si>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</si>
  <si>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</si>
  <si>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</si>
  <si>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</si>
  <si>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</si>
  <si>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</si>
  <si>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</si>
  <si>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</si>
  <si>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</si>
  <si>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</si>
  <si>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</si>
  <si>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</si>
  <si>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</si>
  <si>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</si>
  <si>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</si>
  <si>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</si>
  <si>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</si>
  <si>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</si>
  <si>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</si>
  <si>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</si>
  <si>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</si>
  <si>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</si>
  <si>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</si>
  <si>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</si>
  <si>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</si>
  <si>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</si>
  <si>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</si>
  <si>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</si>
  <si>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</si>
  <si>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</si>
  <si>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</si>
  <si>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</si>
  <si>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</si>
  <si>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</si>
  <si>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</si>
  <si>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</si>
  <si>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</si>
  <si>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</si>
  <si>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</si>
  <si>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</si>
  <si>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</si>
  <si>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</si>
  <si>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</si>
  <si>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</si>
  <si>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</si>
  <si>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</si>
  <si>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</si>
  <si>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</si>
  <si>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</si>
  <si>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</si>
  <si>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</si>
  <si>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</si>
  <si>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</si>
  <si>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</si>
  <si>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</si>
  <si>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</si>
  <si>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</si>
  <si>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</si>
  <si>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</si>
  <si>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</si>
  <si>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</si>
  <si>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</si>
  <si>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</si>
  <si>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</si>
  <si>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</si>
  <si>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</si>
  <si>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</si>
  <si>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</si>
  <si>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</si>
  <si>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</si>
  <si>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</si>
  <si>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</si>
  <si>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</si>
  <si>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</si>
  <si>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</si>
  <si>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</si>
  <si>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</si>
  <si>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</si>
  <si>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</si>
  <si>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</si>
  <si>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</si>
  <si>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</si>
  <si>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</si>
  <si>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</si>
  <si>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</si>
  <si>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</si>
  <si>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</si>
  <si>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</si>
  <si>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</si>
  <si>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</si>
  <si>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</si>
  <si>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</si>
  <si>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</si>
  <si>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</si>
  <si>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</si>
  <si>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</si>
  <si>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</si>
  <si>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</si>
  <si>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</si>
  <si>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</si>
  <si>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</si>
  <si>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</si>
  <si>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</si>
  <si>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</si>
  <si>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</si>
  <si>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</si>
  <si>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</si>
  <si>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</si>
  <si>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</si>
  <si>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</si>
  <si>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</si>
  <si>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</si>
  <si>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</si>
  <si>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</si>
  <si>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</si>
  <si>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</si>
  <si>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</si>
  <si>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</si>
  <si>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</si>
  <si>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</si>
  <si>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</si>
  <si>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</si>
  <si>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</si>
  <si>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</si>
  <si>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</si>
  <si>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</si>
  <si>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</si>
  <si>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</si>
  <si>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</si>
  <si>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</si>
  <si>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</si>
  <si>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</si>
  <si>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</si>
  <si>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</si>
  <si>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</si>
  <si>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</si>
  <si>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</si>
  <si>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</si>
  <si>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</si>
  <si>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</si>
  <si>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</si>
  <si>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</si>
  <si>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</si>
  <si>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</si>
  <si>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</si>
  <si>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</si>
  <si>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</si>
  <si>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</si>
  <si>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</si>
  <si>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</si>
  <si>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</si>
  <si>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</si>
  <si>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</si>
  <si>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</si>
  <si>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</si>
  <si>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</si>
  <si>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</si>
  <si>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</si>
  <si>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</si>
  <si>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</si>
  <si>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</si>
  <si>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</si>
  <si>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</si>
  <si>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</si>
  <si>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</si>
  <si>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</si>
  <si>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</si>
  <si>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</si>
  <si>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</si>
  <si>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</si>
  <si>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</si>
  <si>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</si>
  <si>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</si>
  <si>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</si>
  <si>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</si>
  <si>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</si>
  <si>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</si>
  <si>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</si>
  <si>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</si>
  <si>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</si>
  <si>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</si>
  <si>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</si>
  <si>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</si>
  <si>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</si>
  <si>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</si>
  <si>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</si>
  <si>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</si>
  <si>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</si>
  <si>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</si>
  <si>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</si>
  <si>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</si>
  <si>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</si>
  <si>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</si>
  <si>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</si>
  <si>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</si>
  <si>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</si>
  <si>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</si>
  <si>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</si>
  <si>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</si>
  <si>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</si>
  <si>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</si>
  <si>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</si>
  <si>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</si>
  <si>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</si>
  <si>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</si>
  <si>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</si>
  <si>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</si>
  <si>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</si>
  <si>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</si>
  <si>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</si>
  <si>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</si>
  <si>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</si>
  <si>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</si>
  <si>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</si>
  <si>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</si>
  <si>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</si>
  <si>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</si>
  <si>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</si>
  <si>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</si>
  <si>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</si>
  <si>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</si>
  <si>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</si>
  <si>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</si>
  <si>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</si>
  <si>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</si>
  <si>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</si>
  <si>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</si>
  <si>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</si>
  <si>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</si>
  <si>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</si>
  <si>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</si>
  <si>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</si>
  <si>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</si>
  <si>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</si>
  <si>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</si>
  <si>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</si>
  <si>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</si>
  <si>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</si>
  <si>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</si>
  <si>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</si>
  <si>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</si>
  <si>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</si>
  <si>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</si>
  <si>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</si>
  <si>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</si>
  <si>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</si>
  <si>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</si>
  <si>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</si>
  <si>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</si>
  <si>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</si>
  <si>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</si>
  <si>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</si>
  <si>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</si>
  <si>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</si>
  <si>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</si>
  <si>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</si>
  <si>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</si>
  <si>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</si>
  <si>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</si>
  <si>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</si>
  <si>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</si>
  <si>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</si>
  <si>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</si>
  <si>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</si>
  <si>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</si>
  <si>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</si>
  <si>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</si>
  <si>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</si>
  <si>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</si>
  <si>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</si>
  <si>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</si>
  <si>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</si>
  <si>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</si>
  <si>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</si>
  <si>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</si>
  <si>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</si>
  <si>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</si>
  <si>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</si>
  <si>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</si>
  <si>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</si>
  <si>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</si>
  <si>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</si>
  <si>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</si>
  <si>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</si>
  <si>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</si>
  <si>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</si>
  <si>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</si>
  <si>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</si>
  <si>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</si>
  <si>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</si>
  <si>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</si>
  <si>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</si>
  <si>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</si>
  <si>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</si>
  <si>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</si>
  <si>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</si>
  <si>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</si>
  <si>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</si>
  <si>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</si>
  <si>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</si>
  <si>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</si>
  <si>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</si>
  <si>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</si>
  <si>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</si>
  <si>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</si>
  <si>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</si>
  <si>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</si>
  <si>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</si>
  <si>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</si>
  <si>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</si>
  <si>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</si>
  <si>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</si>
  <si>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</si>
  <si>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</si>
  <si>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</si>
  <si>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</si>
  <si>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</si>
  <si>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</si>
  <si>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</si>
  <si>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</si>
  <si>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</si>
  <si>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</si>
  <si>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</si>
  <si>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</si>
  <si>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</si>
  <si>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</si>
  <si>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</si>
  <si>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</si>
  <si>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</si>
  <si>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</si>
  <si>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</si>
  <si>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</si>
  <si>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</si>
  <si>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</si>
  <si>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</si>
  <si>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</si>
  <si>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</si>
  <si>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</si>
  <si>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</si>
  <si>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</si>
  <si>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</si>
  <si>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</si>
  <si>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</si>
  <si>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</si>
  <si>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</si>
  <si>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</si>
  <si>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</si>
  <si>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</si>
  <si>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</si>
  <si>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</si>
  <si>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</si>
  <si>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</si>
  <si>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</si>
  <si>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</si>
  <si>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</si>
  <si>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</si>
  <si>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</si>
  <si>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</si>
  <si>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</si>
  <si>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</si>
  <si>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</si>
  <si>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</si>
  <si>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</si>
  <si>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</si>
  <si>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</si>
  <si>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</si>
  <si>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</si>
  <si>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</si>
  <si>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</si>
  <si>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</si>
  <si>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</si>
  <si>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</si>
  <si>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</si>
  <si>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</si>
  <si>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</si>
  <si>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</si>
  <si>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</si>
  <si>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</si>
  <si>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</si>
  <si>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</si>
  <si>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</si>
  <si>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</si>
  <si>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</si>
  <si>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</si>
  <si>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</si>
  <si>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</si>
  <si>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</si>
  <si>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</si>
  <si>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</si>
  <si>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</si>
  <si>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</si>
  <si>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</si>
  <si>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</si>
  <si>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</si>
  <si>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</si>
  <si>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</si>
  <si>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</si>
  <si>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</si>
  <si>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</si>
  <si>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</si>
  <si>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</si>
  <si>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</si>
  <si>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</si>
  <si>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</si>
  <si>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</si>
  <si>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</si>
  <si>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</si>
  <si>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</si>
  <si>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</si>
  <si>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</si>
  <si>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</si>
  <si>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</si>
  <si>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</si>
  <si>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</si>
  <si>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</si>
  <si>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</si>
  <si>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</si>
  <si>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</si>
  <si>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</si>
  <si>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</si>
  <si>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</si>
  <si>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</si>
  <si>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</si>
  <si>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</si>
  <si>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</si>
  <si>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</si>
  <si>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</si>
  <si>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</si>
  <si>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</si>
  <si>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</si>
  <si>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</si>
  <si>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</si>
  <si>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</si>
  <si>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</si>
  <si>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</si>
  <si>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</si>
  <si>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</si>
  <si>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</si>
  <si>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</si>
  <si>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</si>
  <si>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</si>
  <si>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</si>
  <si>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</si>
  <si>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</si>
  <si>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</si>
  <si>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</si>
  <si>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</si>
  <si>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</si>
  <si>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</si>
  <si>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</si>
  <si>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</si>
  <si>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</si>
  <si>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</si>
  <si>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</si>
  <si>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</si>
  <si>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</si>
  <si>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</si>
  <si>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</si>
  <si>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</si>
  <si>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</si>
  <si>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</si>
  <si>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</si>
  <si>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</si>
  <si>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</si>
  <si>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</si>
  <si>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</si>
  <si>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</si>
  <si>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</si>
  <si>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</si>
  <si>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</si>
  <si>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</si>
  <si>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</si>
  <si>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</si>
  <si>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</si>
  <si>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</si>
  <si>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</si>
  <si>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</si>
  <si>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</si>
  <si>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</si>
  <si>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</si>
  <si>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</si>
  <si>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</si>
  <si>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</si>
  <si>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</si>
  <si>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</si>
  <si>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</si>
  <si>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</si>
  <si>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</si>
  <si>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</si>
  <si>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</si>
  <si>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</si>
  <si>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</si>
  <si>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</si>
  <si>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</si>
  <si>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</si>
  <si>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</si>
  <si>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</si>
  <si>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</si>
  <si>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</si>
  <si>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</si>
  <si>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</si>
  <si>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</si>
  <si>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</si>
  <si>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</si>
  <si>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</si>
  <si>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</si>
  <si>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</si>
  <si>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</si>
  <si>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</si>
  <si>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</si>
  <si>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</si>
  <si>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</si>
  <si>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</si>
  <si>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</si>
  <si>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</si>
  <si>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</si>
  <si>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</si>
  <si>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</si>
  <si>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</si>
  <si>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</si>
  <si>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</si>
  <si>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</si>
  <si>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</si>
  <si>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</si>
  <si>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</si>
  <si>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</si>
  <si>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</si>
  <si>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</si>
  <si>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</si>
  <si>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</si>
  <si>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</si>
  <si>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</si>
  <si>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</si>
  <si>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</si>
  <si>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</si>
  <si>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</si>
  <si>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</si>
  <si>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</si>
  <si>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</si>
  <si>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</si>
  <si>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</si>
  <si>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</si>
  <si>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</si>
  <si>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</si>
  <si>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</si>
  <si>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</si>
  <si>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</si>
  <si>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</si>
  <si>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</si>
  <si>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</si>
  <si>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</si>
  <si>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</si>
  <si>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</si>
  <si>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</si>
  <si>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</si>
  <si>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</si>
  <si>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</si>
  <si>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</si>
  <si>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</si>
  <si>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</si>
  <si>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</si>
  <si>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</si>
  <si>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</si>
  <si>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</si>
  <si>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</si>
  <si>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</si>
  <si>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</si>
  <si>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</si>
  <si>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</si>
  <si>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</si>
  <si>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</si>
  <si>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</si>
  <si>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</si>
  <si>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</si>
  <si>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</si>
  <si>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</si>
  <si>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</si>
  <si>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</si>
  <si>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</si>
  <si>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</si>
  <si>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</si>
  <si>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</si>
  <si>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</si>
  <si>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</si>
  <si>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</si>
  <si>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</si>
  <si>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</si>
  <si>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</si>
  <si>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</si>
  <si>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</si>
  <si>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</si>
  <si>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</si>
  <si>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</si>
  <si>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</si>
  <si>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</si>
  <si>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</si>
  <si>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</si>
  <si>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</si>
  <si>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</si>
  <si>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</si>
  <si>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</si>
  <si>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</si>
  <si>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</si>
  <si>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</si>
  <si>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</si>
  <si>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</si>
  <si>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</si>
  <si>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</si>
  <si>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</si>
  <si>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</si>
  <si>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</si>
  <si>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</si>
  <si>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</si>
  <si>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</si>
  <si>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</si>
  <si>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</si>
  <si>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</si>
  <si>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</si>
  <si>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</si>
  <si>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</si>
  <si>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</si>
  <si>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</si>
  <si>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</si>
  <si>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</si>
  <si>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</si>
  <si>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</si>
  <si>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</si>
  <si>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</si>
  <si>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</si>
  <si>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</si>
  <si>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</si>
  <si>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</si>
  <si>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</si>
  <si>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</si>
  <si>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</si>
  <si>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</si>
  <si>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</si>
  <si>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</si>
  <si>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</si>
  <si>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</si>
  <si>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</si>
  <si>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</si>
  <si>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</si>
  <si>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</si>
  <si>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</si>
  <si>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</si>
  <si>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</si>
  <si>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</si>
  <si>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</si>
  <si>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</si>
  <si>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</si>
  <si>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</si>
  <si>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</si>
  <si>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</si>
  <si>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</si>
  <si>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</si>
  <si>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</si>
  <si>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</si>
  <si>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</si>
  <si>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</si>
  <si>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</si>
  <si>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</si>
  <si>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</si>
  <si>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</si>
  <si>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</si>
  <si>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</si>
  <si>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</si>
  <si>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</si>
  <si>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</si>
  <si>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</si>
  <si>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</si>
  <si>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</si>
  <si>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</si>
  <si>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</si>
  <si>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</si>
  <si>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</si>
  <si>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</si>
  <si>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</si>
  <si>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</si>
  <si>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</si>
  <si>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</si>
  <si>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</si>
  <si>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</si>
  <si>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</si>
  <si>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</si>
  <si>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</si>
  <si>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</si>
  <si>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</si>
  <si>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</si>
  <si>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</si>
  <si>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</si>
  <si>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</si>
  <si>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</si>
  <si>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</si>
  <si>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</si>
  <si>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</si>
  <si>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</si>
  <si>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</si>
  <si>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</si>
  <si>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</si>
  <si>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</si>
  <si>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</si>
  <si>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</si>
  <si>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</si>
  <si>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</si>
  <si>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</si>
  <si>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</si>
  <si>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</si>
  <si>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</si>
  <si>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</si>
  <si>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</si>
  <si>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</si>
  <si>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</si>
  <si>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</si>
  <si>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</si>
  <si>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</si>
  <si>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</si>
  <si>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</si>
  <si>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</si>
  <si>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</si>
  <si>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</si>
  <si>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</si>
  <si>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</si>
  <si>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</si>
  <si>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</si>
  <si>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</si>
  <si>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</si>
  <si>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</si>
  <si>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</si>
  <si>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</si>
  <si>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</si>
  <si>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</si>
  <si>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</si>
  <si>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</si>
  <si>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</si>
  <si>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</si>
  <si>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</si>
  <si>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</si>
  <si>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</si>
  <si>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</si>
  <si>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</si>
  <si>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</si>
  <si>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</si>
  <si>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</si>
  <si>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</si>
  <si>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</si>
  <si>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</si>
  <si>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</si>
  <si>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</si>
  <si>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</si>
  <si>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</si>
  <si>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</si>
  <si>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</si>
  <si>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</si>
  <si>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</si>
  <si>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</si>
  <si>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</si>
  <si>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</si>
  <si>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</si>
  <si>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</si>
  <si>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</si>
  <si>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</si>
  <si>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</si>
  <si>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</si>
  <si>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</si>
  <si>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</si>
  <si>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</si>
  <si>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</si>
  <si>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</si>
  <si>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</si>
  <si>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</si>
  <si>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</si>
  <si>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</si>
  <si>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</si>
  <si>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</si>
  <si>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</si>
  <si>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</si>
  <si>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</si>
  <si>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</si>
  <si>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</si>
  <si>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</si>
  <si>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</si>
  <si>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</si>
  <si>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</si>
  <si>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</si>
  <si>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</si>
  <si>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</si>
  <si>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</si>
  <si>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</si>
  <si>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</si>
  <si>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</si>
  <si>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</si>
  <si>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</si>
  <si>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</si>
  <si>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</si>
  <si>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</si>
  <si>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</si>
  <si>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</si>
  <si>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</si>
  <si>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</si>
  <si>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</si>
  <si>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</si>
  <si>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</si>
  <si>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</si>
  <si>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</si>
  <si>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</si>
  <si>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</si>
  <si>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</si>
  <si>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</si>
  <si>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</si>
  <si>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</si>
  <si>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</si>
  <si>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</si>
  <si>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</si>
  <si>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</si>
  <si>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</si>
  <si>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</si>
  <si>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</si>
  <si>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</si>
  <si>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</si>
  <si>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</si>
  <si>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</si>
  <si>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</si>
  <si>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</si>
  <si>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</si>
  <si>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</si>
  <si>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</si>
  <si>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</si>
  <si>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</si>
  <si>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</si>
  <si>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</si>
  <si>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</si>
  <si>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</si>
  <si>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</si>
  <si>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</si>
  <si>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</si>
  <si>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</si>
  <si>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</si>
  <si>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</si>
  <si>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</si>
  <si>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</si>
  <si>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</si>
  <si>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</si>
  <si>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</si>
  <si>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</si>
  <si>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</si>
  <si>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</si>
  <si>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</si>
  <si>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</si>
  <si>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</si>
  <si>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</si>
  <si>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</si>
  <si>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</si>
  <si>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</si>
  <si>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</si>
  <si>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</si>
  <si>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</si>
  <si>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</si>
  <si>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</si>
  <si>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</si>
  <si>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</si>
  <si>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</si>
  <si>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</si>
  <si>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</si>
  <si>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</si>
  <si>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</si>
  <si>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</si>
  <si>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</si>
  <si>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</si>
  <si>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</si>
  <si>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</si>
  <si>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</si>
  <si>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</si>
  <si>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</si>
  <si>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</si>
  <si>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</si>
  <si>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</si>
  <si>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</si>
  <si>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</si>
  <si>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</si>
  <si>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</si>
  <si>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</si>
  <si>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</si>
  <si>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</si>
  <si>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</si>
  <si>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</si>
  <si>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</si>
  <si>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</si>
  <si>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</si>
  <si>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</si>
  <si>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</si>
  <si>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</si>
  <si>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</si>
  <si>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</si>
  <si>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</si>
  <si>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</si>
  <si>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</si>
  <si>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</si>
  <si>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</si>
  <si>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</si>
  <si>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</si>
  <si>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</si>
  <si>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</si>
  <si>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</si>
  <si>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</si>
  <si>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</si>
  <si>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</si>
  <si>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</si>
  <si>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</si>
  <si>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</si>
  <si>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</si>
  <si>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</si>
  <si>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</si>
  <si>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</si>
  <si>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</si>
  <si>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</si>
  <si>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</si>
  <si>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</si>
  <si>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</si>
  <si>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</si>
  <si>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</si>
  <si>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</si>
  <si>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</si>
  <si>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</si>
  <si>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</si>
  <si>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</si>
  <si>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</si>
  <si>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</si>
  <si>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</si>
  <si>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</si>
  <si>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</si>
  <si>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</si>
  <si>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</si>
  <si>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</si>
  <si>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</si>
  <si>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</si>
  <si>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</si>
  <si>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</si>
  <si>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</si>
  <si>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</si>
  <si>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</si>
  <si>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</si>
  <si>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</si>
  <si>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</si>
  <si>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</si>
  <si>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</si>
  <si>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</si>
  <si>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</si>
  <si>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</si>
  <si>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</si>
  <si>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</si>
  <si>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</si>
  <si>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</si>
  <si>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</si>
  <si>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</si>
  <si>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</si>
  <si>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</si>
  <si>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</si>
  <si>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</si>
  <si>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</si>
  <si>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</si>
  <si>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</si>
  <si>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</si>
  <si>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</si>
  <si>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</si>
  <si>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</si>
  <si>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</si>
  <si>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</si>
  <si>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</si>
  <si>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</si>
  <si>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</si>
  <si>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</si>
  <si>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</si>
  <si>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</si>
  <si>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</si>
  <si>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</si>
  <si>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</si>
  <si>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</si>
  <si>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</si>
  <si>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</si>
  <si>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</si>
  <si>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</si>
  <si>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</si>
  <si>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</si>
  <si>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</si>
  <si>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</si>
  <si>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</si>
  <si>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</si>
  <si>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</si>
  <si>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</si>
  <si>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</si>
  <si>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</si>
  <si>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</si>
  <si>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</si>
  <si>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</si>
  <si>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</si>
  <si>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</si>
  <si>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</si>
  <si>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</si>
  <si>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</si>
  <si>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</si>
  <si>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</si>
  <si>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</si>
  <si>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</si>
  <si>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</si>
  <si>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</si>
  <si>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</si>
  <si>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</si>
  <si>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</si>
  <si>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</si>
  <si>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</si>
  <si>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</si>
  <si>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</si>
  <si>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</si>
  <si>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</si>
  <si>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</si>
  <si>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</si>
  <si>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</si>
  <si>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</si>
  <si>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</si>
  <si>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</si>
  <si>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</si>
  <si>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</si>
  <si>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</si>
  <si>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</si>
  <si>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</si>
  <si>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</si>
  <si>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</si>
  <si>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</si>
  <si>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</si>
  <si>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</si>
  <si>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</si>
  <si>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</si>
  <si>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</si>
  <si>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</si>
  <si>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</si>
  <si>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</si>
  <si>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</si>
  <si>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</si>
  <si>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</si>
  <si>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</si>
  <si>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</si>
  <si>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</si>
  <si>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</si>
  <si>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</si>
  <si>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</si>
  <si>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</si>
  <si>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</si>
  <si>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</si>
  <si>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</si>
  <si>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</si>
  <si>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</si>
  <si>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</si>
  <si>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</si>
  <si>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</si>
  <si>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</si>
  <si>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</si>
  <si>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</si>
  <si>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</si>
  <si>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</si>
  <si>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</si>
  <si>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</si>
  <si>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</si>
  <si>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</si>
  <si>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</si>
  <si>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</si>
  <si>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</si>
  <si>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</si>
  <si>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</si>
  <si>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</si>
  <si>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</si>
  <si>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</si>
  <si>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</si>
  <si>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</si>
  <si>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</si>
  <si>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</si>
  <si>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</si>
  <si>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</si>
  <si>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</si>
  <si>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</si>
  <si>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</si>
  <si>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</si>
  <si>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</si>
  <si>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</si>
  <si>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</si>
  <si>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</si>
  <si>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</si>
  <si>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</si>
  <si>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</si>
  <si>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</si>
  <si>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</si>
  <si>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</si>
  <si>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</si>
  <si>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</si>
  <si>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</si>
  <si>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</si>
  <si>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</si>
  <si>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</si>
  <si>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</si>
  <si>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</si>
  <si>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</si>
  <si>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</si>
  <si>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</si>
  <si>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</si>
  <si>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</si>
  <si>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</si>
  <si>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</si>
  <si>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</si>
  <si>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</si>
  <si>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</si>
  <si>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</si>
  <si>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</si>
  <si>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</si>
  <si>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</si>
  <si>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</si>
  <si>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</si>
  <si>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</si>
  <si>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</si>
  <si>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</si>
  <si>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</si>
  <si>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</si>
  <si>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</si>
  <si>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</si>
  <si>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</si>
  <si>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</si>
  <si>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</si>
  <si>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</si>
  <si>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</si>
  <si>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</si>
  <si>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</si>
  <si>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</si>
  <si>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</si>
  <si>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</si>
  <si>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</si>
  <si>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</si>
  <si>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</si>
  <si>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</si>
  <si>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</si>
  <si>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</si>
  <si>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</si>
  <si>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</si>
  <si>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</si>
  <si>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</si>
  <si>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</si>
  <si>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</si>
  <si>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</si>
  <si>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</si>
  <si>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</si>
  <si>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</si>
  <si>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</si>
  <si>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</si>
  <si>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</si>
  <si>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</si>
  <si>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</si>
  <si>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</si>
  <si>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</si>
  <si>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</si>
  <si>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</si>
  <si>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</si>
  <si>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</si>
  <si>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</si>
  <si>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</si>
  <si>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</si>
  <si>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</si>
  <si>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</si>
  <si>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</si>
  <si>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</si>
  <si>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</si>
  <si>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</si>
  <si>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</si>
  <si>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</si>
  <si>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</si>
  <si>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</si>
  <si>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</si>
  <si>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</si>
  <si>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</si>
  <si>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</si>
  <si>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</si>
  <si>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</si>
  <si>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</si>
  <si>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</si>
  <si>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</si>
  <si>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</si>
  <si>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</si>
  <si>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</si>
  <si>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</si>
  <si>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</si>
  <si>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</si>
  <si>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</si>
  <si>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</si>
  <si>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</si>
  <si>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</si>
  <si>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</si>
  <si>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</si>
  <si>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</si>
  <si>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</si>
  <si>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</si>
  <si>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</si>
  <si>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</si>
  <si>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</si>
  <si>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</si>
  <si>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</si>
  <si>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</si>
  <si>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</si>
  <si>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</si>
  <si>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</si>
  <si>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</si>
  <si>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</si>
  <si>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</si>
  <si>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</si>
  <si>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</si>
  <si>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</si>
  <si>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</si>
  <si>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</si>
  <si>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</si>
  <si>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</si>
  <si>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</si>
  <si>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</si>
  <si>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</si>
  <si>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</si>
  <si>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</si>
  <si>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</si>
  <si>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</si>
  <si>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</si>
  <si>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</si>
  <si>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</si>
  <si>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</si>
  <si>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</si>
  <si>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</si>
  <si>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</si>
  <si>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</si>
  <si>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</si>
  <si>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</si>
  <si>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</si>
  <si>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</si>
  <si>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</si>
  <si>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</si>
  <si>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</si>
  <si>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</si>
  <si>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</si>
  <si>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</si>
  <si>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</si>
  <si>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</si>
  <si>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</si>
  <si>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</si>
  <si>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</si>
  <si>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</si>
  <si>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</si>
  <si>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</si>
  <si>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</si>
  <si>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</si>
  <si>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</si>
  <si>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</si>
  <si>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</si>
  <si>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</si>
  <si>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</si>
  <si>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</si>
  <si>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</si>
  <si>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</si>
  <si>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</si>
  <si>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</si>
  <si>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</si>
  <si>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</si>
  <si>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</si>
  <si>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</si>
  <si>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</si>
  <si>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</si>
  <si>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</si>
  <si>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</si>
  <si>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</si>
  <si>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</si>
  <si>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</si>
  <si>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</si>
  <si>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</si>
  <si>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</si>
  <si>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</si>
  <si>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</si>
  <si>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</si>
  <si>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</si>
  <si>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</si>
  <si>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</si>
  <si>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</si>
  <si>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</si>
  <si>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</si>
  <si>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</si>
  <si>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</si>
  <si>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</si>
  <si>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</si>
  <si>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</si>
  <si>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</si>
  <si>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</si>
  <si>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</si>
  <si>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</si>
  <si>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</si>
  <si>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</si>
  <si>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</si>
  <si>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</si>
  <si>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</si>
  <si>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</si>
  <si>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</si>
  <si>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</si>
  <si>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</si>
  <si>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</si>
  <si>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</si>
  <si>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</si>
  <si>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</si>
  <si>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</si>
  <si>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</si>
  <si>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</si>
  <si>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</si>
  <si>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</si>
  <si>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</si>
  <si>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</si>
  <si>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</si>
  <si>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</si>
  <si>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</si>
  <si>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</si>
  <si>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</si>
  <si>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</si>
  <si>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</si>
  <si>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</si>
  <si>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</si>
  <si>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</si>
  <si>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</si>
  <si>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</si>
  <si>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</si>
  <si>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</si>
  <si>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</si>
  <si>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</si>
  <si>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</si>
  <si>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</si>
  <si>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</si>
  <si>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</si>
  <si>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</si>
  <si>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</si>
  <si>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</si>
  <si>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</si>
  <si>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</si>
  <si>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</si>
  <si>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</si>
  <si>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</si>
  <si>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</si>
  <si>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</si>
  <si>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</si>
  <si>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</si>
  <si>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</si>
  <si>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</si>
  <si>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</si>
  <si>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</si>
  <si>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</si>
  <si>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</si>
  <si>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</si>
  <si>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</si>
  <si>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</si>
  <si>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</si>
  <si>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</si>
  <si>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</si>
  <si>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</si>
  <si>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</si>
  <si>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</si>
  <si>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</si>
  <si>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</si>
  <si>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</si>
  <si>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</si>
  <si>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</si>
  <si>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</si>
  <si>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</si>
  <si>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</si>
  <si>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</si>
  <si>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</si>
  <si>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</si>
  <si>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</si>
  <si>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</si>
  <si>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</si>
  <si>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</si>
  <si>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</si>
  <si>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</si>
  <si>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</si>
  <si>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</si>
  <si>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</si>
  <si>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</si>
  <si>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</si>
  <si>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</si>
  <si>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</si>
  <si>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</si>
  <si>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</si>
  <si>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</si>
  <si>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</si>
  <si>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</si>
  <si>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</si>
  <si>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</si>
  <si>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</si>
  <si>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</si>
  <si>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</si>
  <si>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</si>
  <si>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</si>
  <si>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</si>
  <si>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</si>
  <si>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</si>
  <si>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</si>
  <si>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</si>
  <si>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</si>
  <si>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</si>
  <si>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</si>
  <si>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</si>
  <si>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</si>
  <si>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</si>
  <si>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</si>
  <si>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</si>
  <si>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</si>
  <si>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</si>
  <si>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</si>
  <si>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</si>
  <si>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</si>
  <si>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</si>
  <si>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</si>
  <si>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</si>
  <si>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</si>
  <si>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</si>
  <si>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</si>
  <si>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</si>
  <si>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</si>
  <si>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</si>
  <si>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</si>
  <si>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</si>
  <si>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</si>
  <si>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</si>
  <si>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</si>
  <si>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</si>
  <si>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</si>
  <si>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</si>
  <si>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</si>
  <si>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</si>
  <si>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</si>
  <si>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</si>
  <si>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</si>
  <si>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</si>
  <si>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</si>
  <si>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</si>
  <si>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</si>
  <si>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</si>
  <si>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</si>
  <si>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</si>
  <si>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</si>
  <si>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</si>
  <si>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</si>
  <si>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</si>
  <si>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</si>
  <si>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</si>
  <si>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</si>
  <si>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</si>
  <si>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</si>
  <si>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</si>
  <si>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</si>
  <si>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</si>
  <si>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</si>
  <si>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</si>
  <si>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</si>
  <si>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</si>
  <si>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</si>
  <si>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</si>
  <si>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</si>
  <si>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</si>
  <si>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</si>
  <si>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</si>
  <si>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</si>
  <si>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</si>
  <si>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</si>
  <si>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</si>
  <si>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</si>
  <si>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</si>
  <si>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</si>
  <si>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</si>
  <si>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</si>
  <si>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</si>
  <si>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</si>
  <si>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</si>
  <si>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</si>
  <si>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</si>
  <si>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</si>
  <si>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</si>
  <si>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</si>
  <si>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</si>
  <si>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</si>
  <si>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</si>
  <si>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</si>
  <si>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</si>
  <si>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</si>
  <si>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</si>
  <si>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</si>
  <si>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</si>
  <si>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</si>
  <si>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</si>
  <si>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</si>
  <si>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</si>
  <si>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</si>
  <si>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</si>
  <si>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</si>
  <si>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</si>
  <si>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</si>
  <si>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</si>
  <si>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</si>
  <si>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</si>
  <si>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</si>
  <si>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</si>
  <si>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</si>
  <si>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</si>
  <si>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</si>
  <si>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</si>
  <si>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</si>
  <si>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</si>
  <si>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</si>
  <si>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</si>
  <si>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</si>
  <si>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</si>
  <si>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</si>
  <si>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</si>
  <si>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</si>
  <si>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</si>
  <si>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</si>
  <si>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</si>
  <si>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</si>
  <si>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</si>
  <si>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</si>
  <si>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</si>
  <si>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</si>
  <si>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</si>
  <si>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</si>
  <si>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</si>
  <si>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</si>
  <si>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</si>
  <si>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</si>
  <si>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</si>
  <si>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</si>
  <si>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</si>
  <si>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</si>
  <si>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</si>
  <si>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</si>
  <si>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</si>
  <si>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</si>
  <si>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</si>
  <si>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</si>
  <si>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</si>
  <si>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</si>
  <si>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</si>
  <si>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</si>
  <si>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</si>
  <si>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</si>
  <si>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</si>
  <si>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</si>
  <si>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</si>
  <si>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</si>
  <si>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</si>
  <si>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</si>
  <si>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</si>
  <si>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</si>
  <si>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</si>
  <si>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</si>
  <si>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</si>
  <si>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</si>
  <si>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</si>
  <si>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</si>
  <si>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</si>
  <si>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</si>
  <si>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</si>
  <si>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</si>
  <si>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</si>
  <si>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</si>
  <si>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</si>
  <si>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</si>
  <si>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</si>
  <si>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</si>
  <si>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</si>
  <si>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</si>
  <si>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</si>
  <si>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</si>
  <si>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</si>
  <si>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</si>
  <si>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</si>
  <si>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</si>
  <si>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</si>
  <si>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</si>
  <si>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</si>
  <si>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</si>
  <si>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</si>
  <si>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</si>
  <si>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</si>
  <si>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</si>
  <si>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</si>
  <si>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</si>
  <si>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</si>
  <si>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</si>
  <si>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</si>
  <si>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</si>
  <si>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</si>
  <si>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</si>
  <si>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</si>
  <si>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</si>
  <si>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</si>
  <si>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</si>
  <si>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</si>
  <si>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</si>
  <si>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</si>
  <si>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</si>
  <si>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</si>
  <si>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</si>
  <si>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</si>
  <si>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</si>
  <si>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</si>
  <si>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</si>
  <si>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</si>
  <si>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</si>
  <si>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</si>
  <si>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</si>
  <si>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</si>
  <si>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</si>
  <si>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</si>
  <si>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</si>
  <si>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</si>
  <si>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</si>
  <si>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</si>
  <si>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</si>
  <si>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</si>
  <si>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</si>
  <si>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</si>
  <si>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</si>
  <si>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</si>
  <si>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</si>
  <si>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</si>
  <si>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</si>
  <si>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</si>
  <si>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</si>
  <si>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</si>
  <si>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</si>
  <si>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</si>
  <si>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</si>
  <si>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</si>
  <si>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</si>
  <si>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</si>
  <si>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</si>
  <si>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</si>
  <si>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</si>
  <si>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</si>
  <si>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</si>
  <si>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</si>
  <si>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</si>
  <si>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</si>
  <si>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</si>
  <si>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</si>
  <si>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</si>
  <si>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</si>
  <si>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</si>
  <si>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</si>
  <si>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</si>
  <si>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</si>
  <si>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</si>
  <si>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</si>
  <si>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</si>
  <si>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</si>
  <si>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</si>
  <si>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</si>
  <si>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</si>
  <si>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</si>
  <si>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</si>
  <si>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</si>
  <si>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</si>
  <si>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</si>
  <si>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</si>
  <si>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</si>
  <si>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</si>
  <si>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</si>
  <si>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</si>
  <si>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</si>
  <si>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</si>
  <si>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</si>
  <si>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</si>
  <si>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</si>
  <si>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</si>
  <si>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</si>
  <si>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</si>
  <si>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</si>
  <si>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</si>
  <si>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</si>
  <si>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</si>
  <si>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</si>
  <si>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</si>
  <si>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</si>
  <si>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</si>
  <si>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</si>
  <si>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</si>
  <si>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</si>
  <si>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</si>
  <si>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</si>
  <si>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</si>
  <si>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</si>
  <si>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</si>
  <si>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</si>
  <si>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</si>
  <si>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</si>
  <si>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</si>
  <si>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</si>
  <si>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</si>
  <si>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</si>
  <si>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</si>
  <si>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</si>
  <si>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</si>
  <si>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</si>
  <si>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</si>
  <si>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</si>
  <si>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</si>
  <si>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</si>
  <si>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</si>
  <si>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</si>
  <si>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</si>
  <si>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</si>
  <si>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</si>
  <si>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</si>
  <si>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</si>
  <si>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</si>
  <si>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</si>
  <si>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</si>
  <si>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</si>
  <si>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</si>
  <si>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</si>
  <si>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</si>
  <si>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</si>
  <si>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</si>
  <si>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</si>
  <si>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</si>
  <si>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</si>
  <si>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</si>
  <si>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</si>
  <si>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</si>
  <si>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</si>
  <si>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</si>
  <si>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</si>
  <si>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</si>
  <si>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</si>
  <si>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</si>
  <si>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</si>
  <si>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</si>
  <si>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</si>
  <si>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</si>
  <si>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</si>
  <si>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</si>
  <si>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</si>
  <si>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</si>
  <si>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</si>
  <si>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</si>
  <si>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</si>
  <si>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</si>
  <si>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</si>
  <si>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</si>
  <si>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</si>
  <si>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</si>
  <si>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</si>
  <si>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</si>
  <si>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</si>
  <si>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</si>
  <si>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</si>
  <si>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</si>
  <si>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</si>
  <si>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</si>
  <si>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</si>
  <si>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</si>
  <si>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</si>
  <si>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</si>
  <si>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</si>
  <si>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</si>
  <si>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</si>
  <si>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</si>
  <si>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</si>
  <si>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</si>
  <si>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</si>
  <si>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</si>
  <si>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</si>
  <si>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</si>
  <si>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</si>
  <si>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</si>
  <si>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</si>
  <si>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</si>
  <si>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</si>
  <si>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</si>
  <si>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</si>
  <si>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</si>
  <si>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</si>
  <si>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</si>
  <si>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</si>
  <si>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</si>
  <si>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</si>
  <si>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</si>
  <si>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</si>
  <si>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</si>
  <si>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</si>
  <si>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</si>
  <si>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</si>
  <si>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</si>
  <si>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</si>
  <si>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</si>
  <si>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</si>
  <si>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</si>
  <si>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</si>
  <si>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</si>
  <si>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</si>
  <si>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</si>
  <si>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</si>
  <si>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</si>
  <si>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</si>
  <si>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</si>
  <si>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</si>
  <si>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</si>
  <si>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</si>
  <si>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</si>
  <si>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</si>
  <si>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</si>
  <si>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</si>
  <si>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</si>
  <si>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</si>
  <si>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</si>
  <si>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</si>
  <si>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</si>
  <si>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</si>
  <si>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</si>
  <si>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</si>
  <si>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</si>
  <si>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</si>
  <si>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</si>
  <si>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</si>
  <si>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</si>
  <si>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</si>
  <si>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</si>
  <si>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</si>
  <si>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</si>
  <si>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</si>
  <si>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</si>
  <si>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</si>
  <si>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</si>
  <si>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</si>
  <si>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</si>
  <si>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</si>
  <si>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</si>
  <si>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</si>
  <si>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</si>
  <si>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</si>
  <si>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</si>
  <si>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</si>
  <si>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</si>
  <si>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</si>
  <si>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</si>
  <si>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</si>
  <si>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</si>
  <si>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</si>
  <si>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</si>
  <si>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</si>
  <si>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</si>
  <si>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</si>
  <si>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</si>
  <si>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</si>
  <si>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</si>
  <si>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</si>
  <si>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</si>
  <si>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</si>
  <si>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</si>
  <si>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</si>
  <si>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</si>
  <si>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</si>
  <si>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</si>
  <si>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</si>
  <si>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</si>
  <si>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</si>
  <si>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</si>
  <si>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</si>
  <si>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</si>
  <si>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</si>
  <si>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</si>
  <si>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</si>
  <si>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</si>
  <si>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</si>
  <si>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</si>
  <si>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</si>
  <si>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</si>
  <si>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</si>
  <si>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</si>
  <si>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</si>
  <si>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</si>
  <si>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</si>
  <si>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</si>
  <si>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</si>
  <si>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</si>
  <si>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</si>
  <si>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</si>
  <si>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</si>
  <si>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</si>
  <si>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</si>
  <si>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</si>
  <si>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</si>
  <si>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</si>
  <si>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</si>
  <si>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</si>
  <si>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</si>
  <si>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</si>
  <si>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</si>
  <si>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</si>
  <si>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</si>
  <si>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</si>
  <si>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</si>
  <si>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</si>
  <si>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</si>
  <si>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</si>
  <si>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</si>
  <si>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</si>
  <si>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</si>
  <si>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</si>
  <si>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</si>
  <si>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</si>
  <si>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</si>
  <si>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</si>
  <si>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</si>
  <si>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</si>
  <si>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</si>
  <si>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</si>
  <si>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</si>
  <si>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</si>
  <si>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</si>
  <si>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</si>
  <si>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</si>
  <si>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</si>
  <si>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</si>
  <si>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</si>
  <si>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</si>
  <si>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</si>
  <si>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</si>
  <si>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</si>
  <si>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</si>
  <si>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</si>
  <si>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</si>
  <si>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</si>
  <si>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</si>
  <si>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</si>
  <si>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</si>
  <si>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</si>
  <si>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</si>
  <si>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</si>
  <si>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</si>
  <si>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</si>
  <si>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</si>
  <si>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</si>
  <si>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</si>
  <si>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</si>
  <si>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</si>
  <si>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</si>
  <si>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</si>
  <si>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</si>
  <si>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</si>
  <si>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</si>
  <si>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</si>
  <si>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</si>
  <si>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</si>
  <si>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</si>
  <si>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</si>
  <si>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</si>
  <si>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</si>
  <si>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</si>
  <si>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</si>
  <si>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</si>
  <si>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</si>
  <si>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</si>
  <si>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</si>
  <si>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</si>
  <si>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</si>
  <si>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</si>
  <si>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</si>
  <si>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</si>
  <si>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</si>
  <si>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</si>
  <si>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</si>
  <si>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</si>
  <si>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</si>
  <si>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</si>
  <si>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</si>
  <si>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</si>
  <si>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</si>
  <si>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</si>
  <si>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</si>
  <si>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</si>
  <si>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</si>
  <si>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</si>
  <si>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</si>
  <si>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</si>
  <si>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</si>
  <si>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</si>
  <si>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</si>
  <si>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</si>
  <si>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</si>
  <si>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</si>
  <si>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</si>
  <si>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</si>
  <si>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</si>
  <si>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</si>
  <si>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</si>
  <si>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</si>
  <si>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</si>
  <si>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</si>
  <si>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</si>
  <si>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</si>
  <si>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</si>
  <si>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</si>
  <si>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</si>
  <si>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</si>
  <si>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</si>
  <si>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</si>
  <si>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</si>
  <si>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</si>
  <si>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</si>
  <si>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</si>
  <si>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</si>
  <si>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</si>
  <si>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</si>
  <si>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</si>
  <si>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</si>
  <si>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</si>
  <si>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</si>
  <si>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</si>
  <si>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</si>
  <si>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</si>
  <si>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</si>
  <si>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</si>
  <si>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</si>
  <si>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</si>
  <si>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</si>
  <si>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</si>
  <si>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</si>
  <si>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</si>
  <si>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</si>
  <si>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</si>
  <si>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</si>
  <si>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</si>
  <si>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</si>
  <si>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</si>
  <si>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</si>
  <si>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</si>
  <si>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</si>
  <si>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</si>
  <si>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</si>
  <si>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</si>
  <si>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</si>
  <si>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</si>
  <si>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</si>
  <si>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</si>
  <si>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</si>
  <si>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</si>
  <si>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</si>
  <si>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</si>
  <si>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</si>
  <si>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</si>
  <si>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</si>
  <si>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</si>
  <si>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</si>
  <si>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</si>
  <si>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</si>
  <si>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</si>
  <si>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</si>
  <si>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</si>
  <si>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</si>
  <si>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</si>
  <si>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</si>
  <si>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</si>
  <si>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</si>
  <si>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</si>
  <si>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</si>
  <si>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</si>
  <si>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</si>
  <si>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</si>
  <si>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</si>
  <si>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</si>
  <si>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</si>
  <si>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</si>
  <si>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</si>
  <si>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</si>
  <si>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</si>
  <si>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</si>
  <si>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</si>
  <si>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</si>
  <si>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</si>
  <si>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</si>
  <si>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</si>
  <si>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</si>
  <si>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</si>
  <si>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</si>
  <si>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</si>
  <si>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</si>
  <si>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</si>
  <si>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</si>
  <si>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</si>
  <si>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</si>
  <si>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</si>
  <si>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</si>
  <si>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</si>
  <si>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</si>
  <si>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</si>
  <si>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</si>
  <si>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</si>
  <si>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</si>
  <si>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</si>
  <si>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</si>
  <si>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</si>
  <si>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</si>
  <si>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</si>
  <si>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</si>
  <si>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</si>
  <si>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</si>
  <si>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</si>
  <si>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</si>
  <si>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</si>
  <si>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</si>
  <si>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</si>
  <si>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</si>
  <si>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</si>
  <si>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</si>
  <si>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</si>
  <si>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</si>
  <si>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</si>
  <si>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</si>
  <si>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</si>
  <si>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</si>
  <si>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</si>
  <si>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</si>
  <si>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</si>
  <si>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</si>
  <si>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</si>
  <si>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</si>
  <si>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</si>
  <si>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</si>
  <si>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</si>
  <si>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</si>
  <si>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</si>
  <si>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</si>
  <si>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</si>
  <si>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</si>
  <si>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</si>
  <si>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</si>
  <si>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</si>
  <si>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</si>
  <si>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</si>
  <si>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</si>
  <si>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</si>
  <si>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</si>
  <si>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</si>
  <si>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</si>
  <si>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</si>
  <si>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</si>
  <si>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</si>
  <si>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</si>
  <si>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</si>
  <si>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</si>
  <si>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</si>
  <si>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</si>
  <si>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</si>
  <si>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</si>
  <si>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</si>
  <si>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</si>
  <si>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</si>
  <si>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</si>
  <si>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</si>
  <si>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</si>
  <si>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</si>
  <si>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</si>
  <si>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</si>
  <si>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</si>
  <si>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</si>
  <si>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</si>
  <si>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</si>
  <si>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</si>
  <si>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</si>
  <si>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</si>
  <si>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</si>
  <si>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</si>
  <si>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</si>
  <si>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</si>
  <si>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</si>
  <si>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</si>
  <si>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</si>
  <si>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</si>
  <si>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</si>
  <si>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</si>
  <si>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</si>
  <si>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</si>
  <si>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</si>
  <si>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</si>
  <si>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</si>
  <si>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</si>
  <si>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</si>
  <si>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</si>
  <si>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</si>
  <si>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</si>
  <si>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</si>
  <si>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</si>
  <si>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</si>
  <si>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</si>
  <si>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</si>
  <si>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</si>
  <si>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</si>
  <si>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</si>
  <si>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</si>
  <si>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</si>
  <si>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</si>
  <si>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</si>
  <si>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</si>
  <si>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</si>
  <si>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</si>
  <si>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</si>
  <si>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</si>
  <si>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</si>
  <si>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</si>
  <si>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</si>
  <si>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</si>
  <si>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</si>
  <si>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</si>
  <si>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</si>
  <si>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</si>
  <si>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</si>
  <si>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</si>
  <si>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</si>
  <si>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</si>
  <si>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</si>
  <si>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</si>
  <si>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</si>
  <si>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</si>
  <si>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</si>
  <si>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</si>
  <si>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</si>
  <si>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</si>
  <si>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</si>
  <si>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</si>
  <si>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</si>
  <si>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</si>
  <si>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</si>
  <si>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</si>
  <si>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</si>
  <si>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</si>
  <si>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</si>
  <si>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</si>
  <si>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</si>
  <si>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</si>
  <si>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</si>
  <si>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</si>
  <si>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</si>
  <si>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</si>
  <si>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</si>
  <si>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</si>
  <si>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</si>
  <si>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</si>
  <si>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</si>
  <si>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</si>
  <si>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</si>
  <si>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</si>
  <si>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</si>
  <si>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</si>
  <si>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</si>
  <si>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</si>
  <si>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</si>
  <si>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</si>
  <si>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</si>
  <si>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</si>
  <si>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</si>
  <si>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</si>
  <si>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</si>
  <si>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</si>
  <si>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</si>
  <si>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</si>
  <si>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</si>
  <si>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</si>
  <si>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</si>
  <si>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</si>
  <si>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</si>
  <si>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</si>
  <si>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</si>
  <si>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</si>
  <si>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</si>
  <si>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</si>
  <si>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</si>
  <si>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</si>
  <si>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</si>
  <si>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</si>
  <si>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</si>
  <si>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</si>
  <si>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</si>
  <si>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</si>
  <si>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</si>
  <si>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</si>
  <si>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</si>
  <si>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</si>
  <si>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</si>
  <si>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</si>
  <si>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</si>
  <si>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</si>
  <si>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</si>
  <si>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</si>
  <si>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</si>
  <si>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</si>
  <si>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</si>
  <si>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</si>
  <si>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</si>
  <si>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</si>
  <si>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</si>
  <si>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</si>
  <si>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</si>
  <si>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</si>
  <si>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</si>
  <si>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</si>
  <si>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</si>
  <si>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</si>
  <si>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</si>
  <si>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</si>
  <si>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</si>
  <si>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</si>
  <si>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</si>
  <si>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</si>
  <si>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</si>
  <si>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</si>
  <si>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</si>
  <si>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</si>
  <si>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</si>
  <si>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</si>
  <si>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</si>
  <si>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</si>
  <si>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</si>
  <si>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</si>
  <si>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</si>
  <si>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</si>
  <si>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</si>
  <si>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</si>
  <si>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</si>
  <si>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</si>
  <si>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</si>
  <si>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</si>
  <si>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</si>
  <si>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</si>
  <si>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</si>
  <si>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</si>
  <si>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</si>
  <si>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</si>
  <si>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</si>
  <si>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</si>
  <si>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</si>
  <si>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</si>
  <si>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</si>
  <si>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</si>
  <si>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</si>
  <si>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</si>
  <si>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</si>
  <si>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</si>
  <si>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</si>
  <si>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</si>
  <si>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</si>
  <si>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</si>
  <si>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</si>
  <si>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</si>
  <si>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</si>
  <si>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</si>
  <si>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</si>
  <si>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</si>
  <si>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</si>
  <si>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</si>
  <si>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</si>
  <si>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</si>
  <si>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</si>
  <si>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</si>
  <si>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</si>
  <si>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</si>
  <si>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</si>
  <si>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</si>
  <si>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</si>
  <si>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</si>
  <si>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</si>
  <si>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</si>
  <si>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</si>
  <si>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</si>
  <si>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</si>
  <si>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</si>
  <si>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</si>
  <si>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</si>
  <si>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</si>
  <si>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</si>
  <si>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</si>
  <si>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</si>
  <si>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</si>
  <si>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</si>
  <si>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</si>
  <si>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</si>
  <si>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</si>
  <si>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</si>
  <si>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</si>
  <si>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</si>
  <si>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</si>
  <si>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</si>
  <si>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</si>
  <si>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</si>
  <si>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</si>
  <si>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</si>
  <si>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</si>
  <si>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</si>
  <si>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</si>
  <si>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</si>
  <si>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</si>
  <si>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</si>
  <si>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</si>
  <si>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</si>
  <si>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</si>
  <si>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</si>
  <si>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</si>
  <si>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</si>
  <si>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</si>
  <si>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</si>
  <si>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</si>
  <si>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</si>
  <si>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</si>
  <si>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</si>
  <si>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</si>
  <si>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</si>
  <si>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</si>
  <si>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</si>
  <si>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</si>
  <si>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</si>
  <si>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</si>
  <si>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</si>
  <si>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</si>
  <si>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</si>
  <si>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</si>
  <si>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</si>
  <si>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</si>
  <si>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</si>
  <si>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</si>
  <si>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</si>
  <si>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</si>
  <si>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</si>
  <si>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</si>
  <si>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</si>
  <si>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</si>
  <si>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</si>
  <si>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</si>
  <si>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</si>
  <si>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</si>
  <si>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</si>
  <si>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</si>
  <si>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</si>
  <si>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</si>
  <si>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</si>
  <si>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</si>
  <si>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</si>
  <si>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</si>
  <si>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</si>
  <si>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</si>
  <si>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</si>
  <si>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</si>
  <si>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</si>
  <si>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</si>
  <si>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</si>
  <si>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</si>
  <si>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</si>
  <si>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</si>
  <si>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</si>
  <si>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</si>
  <si>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</si>
  <si>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</si>
  <si>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</si>
  <si>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</si>
  <si>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</si>
  <si>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</si>
  <si>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</si>
  <si>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</si>
  <si>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</si>
  <si>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</si>
  <si>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</si>
  <si>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</si>
  <si>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</si>
  <si>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</si>
  <si>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</si>
  <si>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</si>
  <si>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</si>
  <si>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</si>
  <si>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</si>
  <si>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</si>
  <si>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</si>
  <si>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</si>
  <si>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</si>
  <si>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</si>
  <si>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</si>
  <si>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</si>
  <si>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</si>
  <si>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</si>
  <si>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</si>
  <si>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</si>
  <si>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</si>
  <si>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</si>
  <si>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</si>
  <si>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</si>
  <si>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</si>
  <si>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</si>
  <si>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</si>
  <si>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</si>
  <si>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</si>
  <si>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</si>
  <si>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</si>
  <si>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</si>
  <si>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</si>
  <si>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</si>
  <si>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</si>
  <si>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</si>
  <si>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</si>
  <si>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</si>
  <si>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</si>
  <si>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</si>
  <si>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</si>
  <si>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</si>
  <si>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</si>
  <si>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</si>
  <si>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</si>
  <si>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</si>
  <si>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</si>
  <si>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</si>
  <si>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</si>
  <si>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</si>
  <si>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</si>
  <si>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</si>
  <si>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</si>
  <si>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</si>
  <si>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</si>
  <si>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</si>
  <si>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</si>
  <si>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</si>
  <si>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</si>
  <si>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</si>
  <si>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</si>
  <si>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</si>
  <si>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</si>
  <si>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</si>
  <si>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</si>
  <si>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</si>
  <si>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</si>
  <si>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</si>
  <si>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</si>
  <si>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</si>
  <si>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</si>
  <si>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</si>
  <si>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</si>
  <si>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</si>
  <si>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</si>
  <si>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</si>
  <si>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</si>
  <si>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</si>
  <si>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</si>
  <si>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</si>
  <si>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</si>
  <si>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</si>
  <si>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</si>
  <si>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</si>
  <si>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</si>
  <si>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</si>
  <si>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</si>
  <si>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</si>
  <si>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</si>
  <si>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</si>
  <si>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</si>
  <si>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</si>
  <si>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</si>
  <si>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</si>
  <si>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</si>
  <si>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</si>
  <si>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</si>
  <si>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</si>
  <si>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</si>
  <si>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</si>
  <si>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</si>
  <si>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</si>
  <si>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</si>
  <si>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</si>
  <si>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</si>
  <si>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</si>
  <si>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</si>
  <si>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</si>
  <si>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</si>
  <si>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</si>
  <si>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</si>
  <si>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</si>
  <si>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</si>
  <si>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</si>
  <si>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</si>
  <si>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</si>
  <si>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</si>
  <si>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</si>
  <si>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</si>
  <si>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</si>
  <si>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</si>
  <si>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</si>
  <si>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</si>
  <si>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</si>
  <si>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</si>
  <si>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</si>
  <si>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</si>
  <si>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</si>
  <si>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</si>
  <si>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</si>
  <si>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</si>
  <si>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</si>
  <si>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</si>
  <si>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</si>
  <si>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</si>
  <si>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</si>
  <si>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</si>
  <si>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</si>
  <si>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</si>
  <si>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</si>
  <si>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</si>
  <si>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</si>
  <si>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</si>
  <si>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</si>
  <si>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</si>
  <si>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</si>
  <si>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</si>
  <si>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</si>
  <si>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</si>
  <si>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</si>
  <si>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</si>
  <si>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</si>
  <si>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</si>
  <si>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</si>
  <si>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</si>
  <si>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</si>
  <si>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</si>
  <si>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</si>
  <si>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</si>
  <si>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</si>
  <si>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</si>
  <si>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</si>
  <si>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</si>
  <si>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</si>
  <si>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</si>
  <si>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</si>
  <si>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</si>
  <si>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</si>
  <si>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</si>
  <si>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</si>
  <si>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</si>
  <si>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</si>
  <si>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</si>
  <si>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</si>
  <si>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</si>
  <si>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</si>
  <si>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</si>
  <si>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</si>
  <si>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</si>
  <si>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</si>
  <si>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</si>
  <si>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</si>
  <si>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</si>
  <si>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</si>
  <si>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</si>
  <si>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</si>
  <si>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</si>
  <si>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</si>
  <si>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</si>
  <si>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</si>
  <si>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</si>
  <si>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</si>
  <si>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</si>
  <si>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</si>
  <si>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</si>
  <si>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</si>
  <si>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</si>
  <si>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</si>
  <si>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</si>
  <si>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</si>
  <si>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</si>
  <si>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</si>
  <si>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</si>
  <si>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</si>
  <si>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</si>
  <si>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</si>
  <si>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</si>
  <si>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</si>
  <si>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</si>
  <si>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</si>
  <si>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</si>
  <si>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</si>
  <si>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</si>
  <si>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</si>
  <si>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</si>
  <si>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</si>
  <si>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</si>
  <si>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</si>
  <si>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</si>
  <si>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</si>
  <si>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</si>
  <si>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</si>
  <si>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</si>
  <si>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</si>
  <si>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</si>
  <si>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</si>
  <si>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</si>
  <si>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</si>
  <si>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</si>
  <si>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</si>
  <si>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</si>
  <si>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</si>
  <si>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</si>
  <si>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</si>
  <si>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</si>
  <si>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</si>
  <si>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</si>
  <si>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</si>
  <si>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</si>
  <si>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</si>
  <si>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</si>
  <si>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</si>
  <si>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</si>
  <si>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</si>
  <si>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</si>
  <si>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</si>
  <si>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</si>
  <si>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</si>
  <si>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</si>
  <si>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</si>
  <si>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</si>
  <si>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</si>
  <si>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</si>
  <si>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</si>
  <si>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</si>
  <si>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</si>
  <si>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</si>
  <si>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</si>
  <si>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</si>
  <si>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</si>
  <si>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</si>
  <si>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</si>
  <si>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</si>
  <si>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</si>
  <si>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</si>
  <si>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</si>
  <si>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</si>
  <si>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</si>
  <si>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</si>
  <si>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</si>
  <si>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</si>
  <si>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</si>
  <si>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</si>
  <si>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</si>
  <si>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</si>
  <si>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</si>
  <si>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</si>
  <si>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</si>
  <si>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</si>
  <si>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</si>
  <si>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</si>
  <si>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</si>
  <si>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</si>
  <si>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</si>
  <si>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</si>
  <si>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</si>
  <si>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</si>
  <si>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</si>
  <si>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</si>
  <si>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</si>
  <si>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</si>
  <si>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</si>
  <si>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</si>
  <si>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</si>
  <si>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</si>
  <si>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</si>
  <si>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</si>
  <si>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</si>
  <si>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</si>
  <si>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</si>
  <si>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</si>
  <si>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</si>
  <si>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</si>
  <si>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</si>
  <si>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</si>
  <si>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</si>
  <si>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</si>
  <si>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</si>
  <si>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</si>
  <si>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</si>
  <si>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</si>
  <si>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</si>
  <si>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</si>
  <si>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</si>
  <si>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</si>
  <si>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</si>
  <si>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</si>
  <si>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</si>
  <si>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</si>
  <si>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</si>
  <si>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</si>
  <si>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</si>
  <si>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</si>
  <si>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</si>
  <si>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</si>
  <si>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</si>
  <si>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</si>
  <si>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</si>
  <si>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</si>
  <si>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</si>
  <si>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</si>
  <si>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</si>
  <si>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</si>
  <si>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</si>
  <si>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</si>
  <si>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</si>
  <si>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</si>
  <si>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</si>
  <si>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</si>
  <si>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</si>
  <si>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</si>
  <si>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</si>
  <si>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</si>
  <si>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</si>
  <si>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</si>
  <si>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</si>
  <si>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</si>
  <si>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</si>
  <si>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</si>
  <si>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</si>
  <si>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</si>
  <si>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</si>
  <si>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</si>
  <si>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</si>
  <si>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</si>
  <si>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</si>
  <si>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</si>
  <si>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</si>
  <si>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</si>
  <si>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</si>
  <si>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</si>
  <si>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</si>
  <si>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</si>
  <si>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</si>
  <si>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</si>
  <si>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</si>
  <si>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</si>
  <si>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</si>
  <si>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</si>
  <si>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</si>
  <si>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</si>
  <si>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</si>
  <si>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</si>
  <si>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</si>
  <si>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</si>
  <si>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</si>
  <si>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</si>
  <si>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</si>
  <si>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</si>
  <si>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</si>
  <si>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</si>
  <si>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</si>
  <si>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</si>
  <si>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</si>
  <si>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</si>
  <si>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</si>
  <si>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</si>
  <si>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</si>
  <si>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</si>
  <si>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</si>
  <si>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</si>
  <si>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</si>
  <si>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</si>
  <si>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</si>
  <si>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</si>
  <si>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</si>
  <si>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</si>
  <si>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</si>
  <si>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</si>
  <si>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</si>
  <si>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</si>
  <si>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</si>
  <si>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</si>
  <si>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</si>
  <si>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</si>
  <si>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</si>
  <si>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</si>
  <si>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</si>
  <si>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</si>
  <si>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</si>
  <si>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</si>
  <si>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</si>
  <si>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</si>
  <si>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</si>
  <si>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</si>
  <si>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</si>
  <si>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</si>
  <si>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</si>
  <si>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</si>
  <si>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</si>
  <si>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</si>
  <si>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</si>
  <si>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</si>
  <si>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</si>
  <si>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</si>
  <si>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</si>
  <si>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</si>
  <si>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</si>
  <si>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</si>
  <si>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</si>
  <si>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</si>
  <si>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</si>
  <si>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</si>
  <si>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</si>
  <si>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</si>
  <si>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</si>
  <si>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</si>
  <si>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</si>
  <si>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</si>
  <si>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</si>
  <si>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</si>
  <si>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</si>
  <si>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</si>
  <si>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</si>
  <si>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</si>
  <si>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</si>
  <si>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</si>
  <si>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</si>
  <si>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</si>
  <si>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</si>
  <si>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</si>
  <si>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</si>
  <si>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</si>
  <si>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</si>
  <si>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</si>
  <si>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</si>
  <si>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</si>
  <si>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</si>
  <si>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</si>
  <si>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</si>
  <si>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</si>
  <si>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</si>
  <si>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</si>
  <si>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</si>
  <si>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</si>
  <si>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</si>
  <si>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</si>
  <si>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</si>
  <si>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</si>
  <si>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</si>
  <si>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</si>
  <si>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</si>
  <si>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</si>
  <si>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</si>
  <si>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</si>
  <si>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</si>
  <si>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</si>
  <si>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</si>
  <si>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</si>
  <si>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</si>
  <si>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</si>
  <si>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</si>
  <si>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</si>
  <si>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</si>
  <si>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</si>
  <si>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</si>
  <si>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</si>
  <si>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</si>
  <si>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</si>
  <si>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</si>
  <si>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</si>
  <si>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</si>
  <si>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</si>
  <si>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</si>
  <si>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</si>
  <si>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</si>
  <si>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</si>
  <si>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</si>
  <si>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</si>
  <si>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</si>
  <si>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</si>
  <si>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</si>
  <si>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</si>
  <si>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</si>
  <si>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</si>
  <si>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</si>
  <si>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</si>
  <si>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</si>
  <si>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</si>
  <si>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</si>
  <si>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</si>
  <si>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</si>
  <si>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</si>
  <si>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</si>
  <si>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</si>
  <si>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</si>
  <si>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</si>
  <si>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</si>
  <si>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</si>
  <si>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</si>
  <si>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</si>
  <si>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</si>
  <si>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</si>
  <si>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</si>
  <si>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</si>
  <si>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</si>
  <si>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</si>
  <si>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</si>
  <si>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</si>
  <si>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</si>
  <si>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</si>
  <si>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</si>
  <si>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</si>
  <si>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</si>
  <si>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</si>
  <si>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</si>
  <si>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</si>
  <si>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</si>
  <si>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</si>
  <si>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</si>
  <si>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</si>
  <si>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</si>
  <si>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</si>
  <si>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</si>
  <si>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</si>
  <si>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</si>
  <si>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</si>
  <si>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</si>
  <si>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</si>
  <si>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</si>
  <si>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</si>
  <si>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</si>
  <si>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</si>
  <si>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</si>
  <si>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</si>
  <si>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</si>
  <si>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</si>
  <si>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</si>
  <si>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</si>
  <si>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</si>
  <si>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</si>
  <si>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</si>
  <si>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</si>
  <si>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</si>
  <si>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</si>
  <si>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</si>
  <si>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</si>
  <si>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</si>
  <si>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</si>
  <si>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</si>
  <si>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</si>
  <si>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</si>
  <si>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</si>
  <si>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</si>
  <si>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</si>
  <si>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</si>
  <si>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</si>
  <si>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</si>
  <si>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</si>
  <si>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</si>
  <si>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</si>
  <si>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</si>
  <si>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</si>
  <si>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</si>
  <si>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</si>
  <si>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</si>
  <si>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</si>
  <si>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</si>
  <si>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</si>
  <si>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</si>
  <si>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</si>
  <si>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</si>
  <si>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</si>
  <si>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</si>
  <si>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</si>
  <si>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</si>
  <si>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</si>
  <si>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</si>
  <si>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</si>
  <si>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</si>
  <si>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</si>
  <si>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</si>
  <si>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</si>
  <si>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</si>
  <si>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</si>
  <si>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</si>
  <si>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</si>
  <si>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</si>
  <si>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</si>
  <si>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</si>
  <si>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</si>
  <si>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</si>
  <si>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</si>
  <si>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</si>
  <si>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</si>
  <si>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</si>
  <si>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</si>
  <si>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</si>
  <si>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</si>
  <si>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</si>
  <si>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</si>
  <si>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</si>
  <si>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</si>
  <si>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</si>
  <si>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</si>
  <si>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</si>
  <si>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</si>
  <si>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</si>
  <si>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</si>
  <si>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</si>
  <si>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</si>
  <si>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</si>
  <si>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</si>
  <si>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</si>
  <si>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</si>
  <si>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</si>
  <si>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</si>
  <si>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</si>
  <si>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</si>
  <si>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</si>
  <si>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</si>
  <si>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</si>
  <si>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</si>
  <si>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</si>
  <si>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</si>
  <si>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</si>
  <si>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</si>
  <si>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</si>
  <si>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</si>
  <si>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</si>
  <si>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</si>
  <si>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</si>
  <si>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</si>
  <si>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</si>
  <si>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</si>
  <si>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</si>
  <si>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</si>
  <si>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</si>
  <si>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</si>
  <si>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</si>
  <si>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</si>
  <si>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</si>
  <si>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</si>
  <si>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</si>
  <si>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</si>
  <si>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</si>
  <si>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</si>
  <si>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</si>
  <si>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</si>
  <si>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</si>
  <si>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</si>
  <si>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</si>
  <si>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</si>
  <si>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</si>
  <si>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</si>
  <si>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</si>
  <si>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</si>
  <si>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</si>
  <si>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</si>
  <si>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</si>
  <si>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</si>
  <si>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</si>
  <si>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</si>
  <si>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</si>
  <si>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</si>
  <si>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</si>
  <si>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</si>
  <si>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</si>
  <si>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</si>
  <si>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</si>
  <si>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</si>
  <si>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</si>
  <si>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</si>
  <si>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</si>
  <si>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</si>
  <si>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</si>
  <si>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</si>
  <si>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</si>
  <si>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</si>
  <si>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</si>
  <si>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</si>
  <si>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</si>
  <si>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</si>
  <si>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</si>
  <si>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</si>
  <si>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</si>
  <si>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</si>
  <si>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</si>
  <si>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</si>
  <si>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</si>
  <si>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</si>
  <si>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</si>
  <si>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</si>
  <si>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</si>
  <si>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</si>
  <si>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</si>
  <si>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</si>
  <si>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</si>
  <si>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</si>
  <si>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</si>
  <si>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</si>
  <si>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</si>
  <si>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</si>
  <si>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</si>
  <si>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</si>
  <si>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</si>
  <si>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</si>
  <si>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</si>
  <si>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</si>
  <si>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</si>
  <si>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</si>
  <si>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</si>
  <si>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</si>
  <si>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</si>
  <si>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</si>
  <si>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</si>
  <si>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</si>
  <si>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</si>
  <si>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</si>
  <si>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</si>
  <si>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</si>
  <si>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</si>
  <si>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</si>
  <si>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</si>
  <si>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</si>
  <si>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</si>
  <si>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</si>
  <si>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</si>
  <si>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</si>
  <si>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</si>
  <si>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</si>
  <si>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</si>
  <si>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</si>
  <si>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</si>
  <si>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</si>
  <si>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</si>
  <si>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</si>
  <si>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</si>
  <si>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</si>
  <si>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</si>
  <si>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</si>
  <si>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</si>
  <si>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</si>
  <si>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</si>
  <si>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</si>
  <si>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</si>
  <si>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</si>
  <si>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</si>
  <si>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</si>
  <si>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</si>
  <si>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</si>
  <si>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</si>
  <si>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</si>
  <si>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</si>
  <si>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</si>
  <si>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</si>
  <si>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</si>
  <si>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</si>
  <si>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</si>
  <si>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</si>
  <si>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</si>
  <si>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</si>
  <si>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</si>
  <si>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</si>
  <si>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</si>
  <si>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</si>
  <si>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</si>
  <si>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</si>
  <si>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</si>
  <si>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</si>
  <si>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</si>
  <si>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</si>
  <si>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</si>
  <si>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</si>
  <si>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</si>
  <si>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</si>
  <si>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</si>
  <si>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</si>
  <si>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</si>
  <si>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</si>
  <si>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</si>
  <si>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</si>
  <si>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</si>
  <si>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</si>
  <si>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</si>
  <si>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</si>
  <si>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</si>
  <si>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</si>
  <si>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</si>
  <si>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</si>
  <si>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</si>
  <si>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</si>
  <si>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</si>
  <si>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</si>
  <si>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</si>
  <si>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</si>
  <si>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</si>
  <si>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</si>
  <si>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</si>
  <si>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</si>
  <si>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</si>
  <si>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</si>
  <si>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</si>
  <si>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</si>
  <si>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</si>
  <si>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</si>
  <si>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</si>
  <si>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</si>
  <si>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</si>
  <si>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</si>
  <si>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</si>
  <si>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</si>
  <si>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</si>
  <si>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</si>
  <si>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</si>
  <si>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</si>
  <si>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</si>
  <si>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</si>
  <si>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</si>
  <si>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</si>
  <si>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</si>
  <si>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</si>
  <si>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</si>
  <si>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</si>
  <si>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</si>
  <si>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</si>
  <si>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</si>
  <si>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</si>
  <si>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</si>
  <si>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</si>
  <si>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</si>
  <si>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</si>
  <si>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</si>
  <si>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</si>
  <si>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</si>
  <si>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</si>
  <si>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</si>
  <si>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</si>
  <si>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</si>
  <si>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</si>
  <si>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</si>
  <si>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</si>
  <si>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</si>
  <si>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</si>
  <si>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</si>
  <si>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</si>
  <si>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</si>
  <si>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</si>
  <si>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</si>
  <si>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</si>
  <si>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</si>
  <si>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</si>
  <si>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</si>
  <si>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</si>
  <si>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</si>
  <si>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</si>
  <si>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</si>
  <si>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</si>
  <si>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</si>
  <si>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</si>
  <si>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</si>
  <si>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</si>
  <si>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</si>
  <si>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</si>
  <si>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</si>
  <si>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</si>
  <si>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</si>
  <si>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</si>
  <si>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</si>
  <si>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</si>
  <si>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</si>
  <si>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</si>
  <si>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</si>
  <si>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</si>
  <si>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</si>
  <si>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</si>
  <si>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</si>
  <si>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</si>
  <si>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</si>
  <si>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</si>
  <si>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</si>
  <si>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</si>
  <si>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</si>
  <si>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</si>
  <si>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</si>
  <si>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</si>
  <si>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</si>
  <si>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</si>
  <si>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</si>
  <si>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</si>
  <si>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</si>
  <si>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</si>
  <si>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</si>
  <si>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</si>
  <si>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</si>
  <si>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</si>
  <si>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</si>
  <si>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</si>
  <si>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</si>
  <si>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</si>
  <si>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</si>
  <si>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</si>
  <si>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</si>
  <si>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</si>
  <si>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</si>
  <si>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</si>
  <si>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</si>
  <si>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</si>
  <si>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</si>
  <si>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</si>
  <si>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</si>
  <si>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</si>
  <si>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</si>
  <si>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</si>
  <si>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</si>
  <si>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</si>
  <si>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</si>
  <si>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</si>
  <si>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</si>
  <si>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</si>
  <si>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</si>
  <si>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</si>
  <si>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</si>
  <si>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</si>
  <si>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</si>
  <si>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</si>
  <si>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</si>
  <si>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</si>
  <si>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</si>
  <si>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</si>
  <si>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</si>
  <si>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</si>
  <si>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</si>
  <si>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</si>
  <si>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</si>
  <si>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</si>
  <si>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</si>
  <si>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</si>
  <si>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</si>
  <si>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</si>
  <si>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</si>
  <si>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</si>
  <si>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</si>
  <si>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</si>
  <si>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</si>
  <si>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</si>
  <si>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</si>
  <si>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</si>
  <si>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</si>
  <si>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</si>
  <si>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</si>
  <si>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</si>
  <si>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</si>
  <si>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</si>
  <si>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</si>
  <si>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</si>
  <si>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</si>
  <si>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</si>
  <si>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</si>
  <si>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</si>
  <si>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</si>
  <si>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</si>
  <si>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</si>
  <si>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</si>
  <si>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</si>
  <si>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</si>
  <si>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</si>
  <si>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</si>
  <si>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</si>
  <si>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</si>
  <si>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</si>
  <si>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</si>
  <si>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</si>
  <si>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</si>
  <si>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</si>
  <si>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</si>
  <si>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</si>
  <si>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</si>
  <si>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</si>
  <si>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</si>
  <si>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</si>
  <si>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</si>
  <si>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</si>
  <si>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</si>
  <si>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</si>
  <si>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</si>
  <si>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</si>
  <si>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</si>
  <si>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</si>
  <si>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</si>
  <si>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</si>
  <si>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</si>
  <si>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</si>
  <si>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</si>
  <si>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</si>
  <si>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</si>
  <si>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</si>
  <si>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</si>
  <si>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</si>
  <si>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</si>
  <si>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</si>
  <si>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</si>
  <si>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</si>
  <si>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</si>
  <si>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</si>
  <si>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</si>
  <si>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</si>
  <si>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</si>
  <si>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</si>
  <si>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</si>
  <si>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</si>
  <si>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</si>
  <si>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</si>
  <si>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</si>
  <si>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</si>
  <si>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</si>
  <si>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</si>
  <si>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</si>
  <si>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</si>
  <si>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</si>
  <si>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</si>
  <si>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</si>
  <si>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</si>
  <si>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</si>
  <si>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</si>
  <si>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</si>
  <si>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</si>
  <si>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</si>
  <si>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</si>
  <si>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</si>
  <si>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</si>
  <si>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</si>
  <si>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</si>
  <si>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</si>
  <si>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</si>
  <si>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</si>
  <si>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</si>
  <si>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</si>
  <si>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</si>
  <si>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</si>
  <si>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</si>
  <si>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</si>
  <si>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</si>
  <si>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</si>
  <si>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</si>
  <si>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</si>
  <si>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</si>
  <si>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</si>
  <si>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</si>
  <si>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</si>
  <si>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</si>
  <si>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</si>
  <si>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</si>
  <si>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</si>
  <si>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</si>
  <si>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</si>
  <si>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</si>
  <si>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</si>
  <si>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</si>
  <si>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</si>
  <si>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</si>
  <si>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</si>
  <si>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</si>
  <si>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</si>
  <si>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</si>
  <si>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</si>
  <si>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</si>
  <si>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</si>
  <si>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</si>
  <si>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</si>
  <si>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</si>
  <si>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</si>
  <si>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</si>
  <si>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</si>
  <si>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</si>
  <si>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</si>
  <si>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</si>
  <si>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</si>
  <si>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</si>
  <si>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</si>
  <si>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</si>
  <si>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</si>
  <si>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</si>
  <si>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</si>
  <si>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</si>
  <si>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</si>
  <si>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</si>
  <si>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</si>
  <si>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</si>
  <si>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</si>
  <si>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</si>
  <si>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</si>
  <si>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</si>
  <si>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</si>
  <si>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</si>
  <si>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</si>
  <si>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</si>
  <si>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</si>
  <si>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</si>
  <si>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</si>
  <si>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</si>
  <si>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</si>
  <si>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</si>
  <si>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</si>
  <si>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</si>
  <si>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</si>
  <si>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</si>
  <si>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</si>
  <si>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</si>
  <si>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</si>
  <si>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</si>
  <si>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</si>
  <si>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</si>
  <si>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</si>
  <si>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</si>
  <si>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</si>
  <si>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</si>
  <si>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</si>
  <si>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</si>
  <si>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</si>
  <si>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</si>
  <si>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</si>
  <si>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</si>
  <si>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</si>
  <si>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</si>
  <si>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</si>
  <si>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</si>
  <si>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</si>
  <si>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</si>
  <si>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</si>
  <si>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</si>
  <si>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</si>
  <si>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</si>
  <si>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</si>
  <si>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</si>
  <si>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</si>
  <si>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</si>
  <si>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</si>
  <si>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</si>
  <si>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</si>
  <si>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</si>
  <si>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</si>
  <si>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</si>
  <si>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</si>
  <si>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</si>
  <si>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</si>
  <si>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</si>
  <si>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</si>
  <si>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</si>
  <si>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</si>
  <si>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</si>
  <si>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</si>
  <si>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</si>
  <si>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</si>
  <si>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</si>
  <si>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</si>
  <si>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</si>
  <si>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</si>
  <si>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</si>
  <si>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</si>
  <si>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</si>
  <si>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</si>
  <si>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</si>
  <si>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</si>
  <si>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</si>
  <si>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</si>
  <si>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</si>
  <si>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</si>
  <si>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</si>
  <si>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</si>
  <si>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</si>
  <si>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</si>
  <si>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</si>
  <si>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</si>
  <si>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</si>
  <si>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</si>
  <si>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</si>
  <si>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</si>
  <si>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</si>
  <si>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</si>
  <si>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</si>
  <si>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</si>
  <si>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</si>
  <si>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</si>
  <si>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</si>
  <si>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</si>
  <si>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</si>
  <si>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</si>
  <si>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</si>
  <si>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</si>
  <si>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</si>
  <si>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</si>
  <si>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</si>
  <si>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</si>
  <si>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</si>
  <si>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</si>
  <si>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</si>
  <si>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</si>
  <si>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</si>
  <si>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</si>
  <si>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</si>
  <si>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</si>
  <si>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</si>
  <si>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</si>
  <si>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</si>
  <si>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</si>
  <si>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</si>
  <si>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</si>
  <si>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</si>
  <si>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</si>
  <si>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</si>
  <si>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</si>
  <si>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</si>
  <si>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</si>
  <si>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</si>
  <si>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</si>
  <si>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</si>
  <si>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</si>
  <si>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</si>
  <si>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</si>
  <si>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</si>
  <si>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</si>
  <si>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</si>
  <si>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</si>
  <si>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</si>
  <si>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</si>
  <si>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</si>
  <si>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</si>
  <si>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</si>
  <si>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</si>
  <si>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</si>
  <si>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</si>
  <si>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</si>
  <si>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</si>
  <si>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</si>
  <si>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</si>
  <si>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</si>
  <si>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</si>
  <si>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</si>
  <si>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</si>
  <si>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</si>
  <si>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</si>
  <si>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</si>
  <si>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</si>
  <si>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</si>
  <si>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</si>
  <si>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</si>
  <si>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</si>
  <si>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</si>
  <si>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</si>
  <si>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</si>
  <si>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</si>
  <si>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</si>
  <si>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</si>
  <si>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</si>
  <si>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</si>
  <si>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</si>
  <si>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</si>
  <si>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</si>
  <si>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</si>
  <si>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</si>
  <si>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</si>
  <si>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</si>
  <si>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</si>
  <si>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</si>
  <si>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</si>
  <si>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</si>
  <si>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</si>
  <si>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</si>
  <si>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</si>
  <si>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</si>
  <si>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</si>
  <si>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</si>
  <si>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</si>
  <si>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</si>
  <si>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</si>
  <si>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</si>
  <si>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</si>
  <si>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</si>
  <si>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</si>
  <si>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</si>
  <si>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</si>
  <si>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</si>
  <si>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</si>
  <si>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</si>
  <si>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</si>
  <si>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</si>
  <si>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</si>
  <si>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</si>
  <si>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</si>
  <si>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</si>
  <si>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</si>
  <si>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</si>
  <si>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</si>
  <si>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</si>
  <si>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</si>
  <si>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</si>
  <si>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</si>
  <si>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</si>
  <si>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</si>
  <si>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</si>
  <si>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</si>
  <si>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</si>
  <si>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</si>
  <si>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</si>
  <si>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</si>
  <si>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</si>
  <si>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</si>
  <si>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</si>
  <si>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</si>
  <si>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</si>
  <si>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</si>
  <si>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</si>
  <si>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</si>
  <si>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</si>
  <si>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</si>
  <si>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</si>
  <si>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</si>
  <si>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</si>
  <si>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</si>
  <si>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</si>
  <si>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</si>
  <si>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</si>
  <si>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</si>
  <si>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</si>
  <si>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</si>
  <si>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</si>
  <si>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</si>
  <si>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</si>
  <si>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</si>
  <si>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</si>
  <si>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</si>
  <si>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</si>
  <si>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</si>
  <si>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</si>
  <si>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</si>
  <si>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</si>
  <si>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</si>
  <si>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</si>
  <si>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</si>
  <si>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</si>
  <si>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</si>
  <si>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</si>
  <si>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</si>
  <si>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</si>
  <si>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</si>
  <si>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</si>
  <si>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</si>
  <si>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</si>
  <si>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</si>
  <si>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</si>
  <si>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</si>
  <si>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</si>
  <si>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</si>
  <si>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</si>
  <si>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</si>
  <si>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</si>
  <si>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</si>
  <si>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</si>
  <si>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</si>
  <si>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</si>
  <si>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</si>
  <si>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</si>
  <si>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</si>
  <si>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</si>
  <si>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</si>
  <si>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</si>
  <si>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</si>
  <si>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</si>
  <si>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</si>
  <si>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</si>
  <si>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</si>
  <si>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</si>
  <si>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</si>
  <si>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</si>
  <si>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</si>
  <si>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</si>
  <si>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</si>
  <si>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</si>
  <si>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</si>
  <si>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</si>
  <si>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</si>
  <si>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</si>
  <si>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</si>
  <si>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</si>
  <si>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</si>
  <si>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</si>
  <si>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</si>
  <si>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</si>
  <si>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</si>
  <si>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</si>
  <si>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</si>
  <si>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</si>
  <si>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</si>
  <si>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</si>
  <si>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</si>
  <si>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</si>
  <si>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</si>
  <si>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</si>
  <si>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</si>
  <si>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</si>
  <si>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</si>
  <si>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</si>
  <si>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</si>
  <si>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</si>
  <si>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</si>
  <si>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</si>
  <si>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</si>
  <si>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</si>
  <si>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</si>
  <si>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</si>
  <si>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</si>
  <si>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</si>
  <si>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</si>
  <si>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</si>
  <si>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</si>
  <si>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</si>
  <si>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</si>
  <si>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</si>
  <si>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</si>
  <si>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</si>
  <si>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</si>
  <si>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</si>
  <si>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</si>
  <si>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</si>
  <si>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</si>
  <si>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</si>
  <si>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</si>
  <si>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</si>
  <si>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</si>
  <si>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</si>
  <si>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</si>
  <si>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</si>
  <si>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</si>
  <si>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</si>
  <si>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</si>
  <si>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</si>
  <si>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</si>
  <si>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</si>
  <si>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</si>
  <si>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</si>
  <si>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</si>
  <si>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</si>
  <si>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</si>
  <si>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</si>
  <si>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</si>
  <si>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</si>
  <si>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</si>
  <si>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</si>
  <si>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</si>
  <si>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</si>
  <si>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</si>
  <si>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</si>
  <si>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</si>
  <si>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</si>
  <si>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</si>
  <si>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</si>
  <si>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</si>
  <si>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</si>
  <si>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</si>
  <si>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</si>
  <si>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</si>
  <si>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</si>
  <si>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</si>
  <si>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</si>
  <si>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</si>
  <si>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</si>
  <si>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</si>
  <si>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</si>
  <si>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</si>
  <si>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</si>
  <si>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</si>
  <si>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</si>
  <si>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</si>
  <si>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</si>
  <si>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</si>
  <si>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</si>
  <si>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</si>
  <si>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</si>
  <si>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</si>
  <si>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</si>
  <si>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</si>
  <si>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</si>
  <si>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</si>
  <si>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</si>
  <si>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</si>
  <si>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</si>
  <si>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</si>
  <si>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</si>
  <si>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</si>
  <si>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</si>
  <si>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</si>
  <si>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</si>
  <si>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</si>
  <si>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</si>
  <si>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</si>
  <si>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</si>
  <si>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</si>
  <si>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</si>
  <si>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</si>
  <si>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</si>
  <si>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</si>
  <si>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</si>
  <si>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</si>
  <si>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</si>
  <si>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</si>
  <si>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</si>
  <si>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</si>
  <si>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</si>
  <si>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</si>
  <si>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</si>
  <si>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</si>
  <si>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</si>
  <si>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</si>
  <si>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</si>
  <si>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</si>
  <si>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</si>
  <si>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</si>
  <si>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</si>
  <si>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</si>
  <si>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</si>
  <si>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</si>
  <si>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</si>
  <si>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</si>
  <si>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</si>
  <si>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</si>
  <si>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</si>
  <si>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</si>
  <si>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</si>
  <si>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</si>
  <si>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</si>
  <si>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</si>
  <si>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</si>
  <si>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</si>
  <si>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</si>
  <si>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</si>
  <si>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</si>
  <si>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</si>
  <si>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</si>
  <si>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</si>
  <si>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</si>
  <si>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</si>
  <si>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</si>
  <si>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</si>
  <si>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</si>
  <si>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</si>
  <si>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</si>
  <si>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</si>
  <si>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</si>
  <si>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</si>
  <si>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</si>
  <si>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</si>
  <si>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</si>
  <si>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</si>
  <si>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</si>
  <si>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</si>
  <si>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</si>
  <si>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</si>
  <si>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</si>
  <si>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</si>
  <si>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</si>
  <si>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</si>
  <si>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</si>
  <si>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</si>
  <si>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</si>
  <si>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</si>
  <si>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</si>
  <si>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</si>
  <si>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</si>
  <si>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</si>
  <si>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</si>
  <si>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</si>
  <si>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</si>
  <si>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</si>
  <si>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</si>
  <si>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</si>
  <si>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</si>
  <si>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</si>
  <si>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</si>
  <si>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</si>
  <si>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</si>
  <si>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</si>
  <si>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</si>
  <si>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</si>
  <si>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</si>
  <si>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</si>
  <si>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</si>
  <si>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</si>
  <si>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</si>
  <si>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</si>
  <si>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</si>
  <si>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</si>
  <si>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</si>
  <si>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</si>
  <si>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</si>
  <si>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</si>
  <si>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</si>
  <si>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</si>
  <si>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</si>
  <si>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</si>
  <si>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</si>
  <si>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</si>
  <si>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</si>
  <si>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</si>
  <si>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</si>
  <si>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</si>
  <si>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</si>
  <si>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</si>
  <si>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</si>
  <si>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</si>
  <si>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</si>
  <si>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</si>
  <si>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</si>
  <si>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</si>
  <si>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</si>
  <si>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</si>
  <si>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</si>
  <si>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</si>
  <si>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</si>
  <si>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</si>
  <si>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</si>
  <si>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</si>
  <si>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</si>
  <si>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</si>
  <si>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</si>
  <si>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</si>
  <si>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</si>
  <si>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</si>
  <si>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</si>
  <si>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</si>
  <si>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</si>
  <si>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</si>
  <si>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</si>
  <si>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</si>
  <si>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</si>
  <si>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</si>
  <si>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</si>
  <si>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</si>
  <si>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</si>
  <si>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</si>
  <si>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</si>
  <si>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</si>
  <si>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</si>
  <si>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</si>
  <si>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</si>
  <si>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</si>
  <si>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</si>
  <si>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</si>
  <si>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</si>
  <si>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</si>
  <si>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</si>
  <si>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</si>
  <si>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</si>
  <si>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</si>
  <si>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</si>
  <si>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</si>
  <si>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</si>
  <si>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</si>
  <si>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</si>
  <si>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</si>
  <si>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</si>
  <si>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</si>
  <si>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</si>
  <si>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</si>
  <si>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</si>
  <si>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</si>
  <si>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</si>
  <si>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</si>
  <si>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</si>
  <si>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</si>
  <si>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</si>
  <si>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</si>
  <si>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</si>
  <si>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</si>
  <si>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</si>
  <si>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</si>
  <si>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</si>
  <si>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</si>
  <si>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</si>
  <si>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</si>
  <si>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</si>
  <si>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</si>
  <si>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</si>
  <si>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</si>
  <si>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</si>
  <si>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</si>
  <si>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</si>
  <si>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</si>
  <si>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</si>
  <si>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</si>
  <si>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</si>
  <si>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</si>
  <si>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</si>
  <si>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</si>
  <si>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</si>
  <si>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</si>
  <si>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</si>
  <si>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</si>
  <si>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</si>
  <si>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</si>
  <si>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</si>
  <si>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</si>
  <si>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</si>
  <si>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</si>
  <si>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</si>
  <si>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</si>
  <si>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</si>
  <si>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</si>
  <si>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</si>
  <si>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</si>
  <si>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</si>
  <si>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</si>
  <si>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</si>
  <si>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</si>
  <si>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</si>
  <si>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</si>
  <si>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</si>
  <si>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</si>
  <si>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</si>
  <si>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</si>
  <si>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</si>
  <si>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</si>
  <si>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</si>
  <si>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</si>
  <si>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</si>
  <si>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</si>
  <si>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</si>
  <si>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</si>
  <si>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</si>
  <si>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</si>
  <si>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</si>
  <si>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</si>
  <si>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</si>
  <si>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</si>
  <si>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</si>
  <si>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</si>
  <si>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</si>
  <si>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</si>
  <si>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</si>
  <si>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</si>
  <si>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</si>
  <si>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</si>
  <si>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</si>
  <si>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</si>
  <si>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</si>
  <si>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</si>
  <si>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</si>
  <si>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</si>
  <si>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</si>
  <si>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</si>
  <si>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</si>
  <si>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</si>
  <si>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</si>
  <si>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</si>
  <si>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</si>
  <si>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</si>
  <si>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</si>
  <si>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</si>
  <si>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</si>
  <si>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</si>
  <si>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</si>
  <si>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</si>
  <si>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</si>
  <si>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</si>
  <si>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</si>
  <si>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</si>
  <si>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</si>
  <si>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</si>
  <si>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</si>
  <si>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</si>
  <si>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</si>
  <si>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</si>
  <si>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</si>
  <si>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</si>
  <si>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</si>
  <si>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</si>
  <si>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</si>
  <si>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</si>
  <si>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</si>
  <si>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</si>
  <si>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</si>
  <si>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</si>
  <si>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</si>
  <si>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</si>
  <si>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</si>
  <si>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</si>
  <si>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</si>
  <si>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</si>
  <si>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</si>
  <si>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</si>
  <si>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</si>
  <si>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</si>
  <si>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</si>
  <si>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</si>
  <si>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</si>
  <si>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</si>
  <si>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</si>
  <si>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</si>
  <si>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</si>
  <si>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</si>
  <si>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</si>
  <si>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</si>
  <si>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</si>
  <si>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</si>
  <si>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</si>
  <si>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</si>
  <si>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</si>
  <si>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</si>
  <si>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</si>
  <si>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</si>
  <si>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</si>
  <si>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</si>
  <si>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</si>
  <si>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</si>
  <si>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</si>
  <si>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</si>
  <si>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</si>
  <si>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</si>
  <si>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</si>
  <si>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</si>
  <si>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</si>
  <si>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</si>
  <si>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</si>
  <si>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</si>
  <si>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</si>
  <si>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</si>
  <si>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</si>
  <si>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</si>
  <si>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</si>
  <si>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</si>
  <si>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</si>
  <si>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</si>
  <si>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</si>
  <si>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</si>
  <si>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</si>
  <si>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</si>
  <si>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</si>
  <si>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</si>
  <si>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</si>
  <si>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</si>
  <si>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</si>
  <si>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</si>
  <si>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</si>
  <si>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</si>
  <si>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</si>
  <si>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</si>
  <si>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</si>
  <si>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</si>
  <si>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</si>
  <si>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</si>
  <si>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</si>
  <si>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</si>
  <si>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</si>
  <si>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</si>
  <si>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</si>
  <si>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</si>
  <si>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</si>
  <si>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</si>
  <si>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</si>
  <si>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</si>
  <si>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</si>
  <si>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</si>
  <si>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</si>
  <si>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</si>
  <si>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</si>
  <si>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</si>
  <si>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</si>
  <si>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</si>
  <si>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</si>
  <si>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</si>
  <si>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</si>
  <si>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</si>
  <si>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</si>
  <si>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</si>
  <si>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</si>
  <si>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</si>
  <si>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</si>
  <si>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</si>
  <si>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</si>
  <si>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</si>
  <si>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</si>
  <si>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</si>
  <si>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</si>
  <si>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</si>
  <si>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</si>
  <si>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</si>
  <si>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</si>
  <si>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</si>
  <si>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</si>
  <si>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</si>
  <si>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</si>
  <si>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</si>
  <si>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</si>
  <si>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</si>
  <si>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</si>
  <si>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</si>
  <si>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</si>
  <si>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</si>
  <si>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</si>
  <si>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</si>
  <si>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</si>
  <si>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</si>
  <si>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</si>
  <si>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</si>
  <si>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</si>
  <si>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</si>
  <si>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</si>
  <si>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</si>
  <si>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</si>
  <si>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</si>
  <si>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</si>
  <si>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</si>
  <si>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</si>
  <si>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</si>
  <si>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</si>
  <si>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</si>
  <si>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</si>
  <si>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</si>
  <si>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</si>
  <si>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</si>
  <si>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</si>
  <si>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</si>
  <si>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</si>
  <si>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</si>
  <si>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</si>
  <si>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</si>
  <si>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</si>
  <si>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</si>
  <si>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</si>
  <si>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</si>
  <si>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</si>
  <si>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</si>
  <si>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</si>
  <si>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</si>
  <si>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</si>
  <si>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</si>
  <si>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</si>
  <si>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</si>
  <si>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</si>
  <si>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</si>
  <si>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</si>
  <si>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</si>
  <si>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</si>
  <si>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</si>
  <si>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</si>
  <si>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</si>
  <si>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</si>
  <si>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</si>
  <si>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</si>
  <si>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</si>
  <si>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</si>
  <si>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</si>
  <si>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</si>
  <si>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</si>
  <si>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</si>
  <si>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</si>
  <si>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</si>
  <si>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</si>
  <si>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</si>
  <si>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</si>
  <si>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</si>
  <si>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</si>
  <si>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</si>
  <si>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</si>
  <si>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</si>
  <si>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</si>
  <si>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</si>
  <si>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</si>
  <si>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</si>
  <si>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</si>
  <si>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</si>
  <si>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</si>
  <si>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</si>
  <si>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</si>
  <si>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</si>
  <si>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</si>
  <si>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</si>
  <si>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</si>
  <si>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</si>
  <si>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</si>
  <si>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</si>
  <si>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</si>
  <si>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</si>
  <si>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</si>
  <si>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</si>
  <si>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</si>
  <si>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</si>
  <si>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</si>
  <si>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</si>
  <si>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</si>
  <si>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</si>
  <si>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</si>
  <si>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</si>
  <si>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</si>
  <si>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</si>
  <si>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</si>
  <si>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</si>
  <si>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</si>
  <si>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</si>
  <si>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</si>
  <si>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</si>
  <si>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</si>
  <si>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</si>
  <si>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</si>
  <si>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</si>
  <si>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</si>
  <si>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</si>
  <si>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</si>
  <si>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</si>
  <si>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</si>
  <si>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</si>
  <si>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</si>
  <si>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</si>
  <si>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</si>
  <si>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</si>
  <si>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</si>
  <si>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</si>
  <si>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</si>
  <si>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</si>
  <si>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</si>
  <si>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</si>
  <si>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</si>
  <si>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</si>
  <si>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</si>
  <si>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</si>
  <si>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</si>
  <si>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</si>
  <si>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</si>
  <si>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</si>
  <si>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</si>
  <si>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</si>
  <si>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</si>
  <si>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</si>
  <si>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</si>
  <si>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</si>
  <si>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</si>
  <si>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</si>
  <si>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</si>
  <si>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</si>
  <si>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</si>
  <si>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</si>
  <si>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</si>
  <si>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</si>
  <si>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</si>
  <si>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</si>
  <si>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</si>
  <si>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</si>
  <si>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</si>
  <si>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</si>
  <si>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</si>
  <si>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</si>
  <si>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</si>
  <si>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</si>
  <si>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</si>
  <si>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</si>
  <si>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</si>
  <si>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</si>
  <si>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</si>
  <si>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</si>
  <si>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</si>
  <si>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</si>
  <si>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</si>
  <si>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</si>
  <si>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</si>
  <si>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</si>
  <si>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</si>
  <si>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</si>
  <si>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</si>
  <si>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</si>
  <si>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</si>
  <si>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</si>
  <si>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</si>
  <si>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</si>
  <si>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</si>
  <si>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</si>
  <si>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</si>
  <si>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</si>
  <si>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</si>
  <si>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</si>
  <si>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</si>
  <si>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</si>
  <si>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</si>
  <si>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</si>
  <si>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</si>
  <si>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</si>
  <si>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</si>
  <si>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</si>
  <si>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</si>
  <si>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</si>
  <si>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</si>
  <si>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</si>
  <si>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</si>
  <si>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</si>
  <si>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</si>
  <si>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</si>
  <si>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</si>
  <si>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</si>
  <si>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</si>
  <si>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</si>
  <si>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</si>
  <si>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</si>
  <si>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</si>
  <si>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</si>
  <si>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</si>
  <si>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</si>
  <si>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</si>
  <si>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</si>
  <si>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</si>
  <si>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</si>
  <si>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</si>
  <si>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</si>
  <si>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</si>
  <si>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</si>
  <si>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</si>
  <si>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</si>
  <si>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</si>
  <si>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</si>
  <si>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</si>
  <si>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</si>
  <si>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</si>
  <si>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</si>
  <si>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</si>
  <si>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</si>
  <si>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</si>
  <si>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</si>
  <si>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</si>
  <si>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</si>
  <si>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</si>
  <si>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</si>
  <si>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</si>
  <si>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</si>
  <si>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</si>
  <si>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</si>
  <si>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</si>
  <si>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</si>
  <si>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</si>
  <si>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</si>
  <si>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</si>
  <si>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</si>
  <si>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</si>
  <si>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</si>
  <si>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</si>
  <si>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</si>
  <si>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</si>
  <si>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</si>
  <si>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</si>
  <si>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</si>
  <si>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</si>
  <si>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</si>
  <si>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</si>
  <si>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</si>
  <si>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</si>
  <si>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</si>
  <si>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</si>
  <si>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</si>
  <si>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</si>
  <si>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</si>
  <si>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</si>
  <si>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</si>
  <si>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</si>
  <si>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</si>
  <si>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</si>
  <si>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</si>
  <si>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</si>
  <si>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</si>
  <si>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</si>
  <si>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</si>
  <si>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</si>
  <si>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</si>
  <si>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</si>
  <si>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</si>
  <si>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</si>
  <si>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</si>
  <si>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</si>
  <si>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</si>
  <si>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</si>
  <si>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</si>
  <si>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</si>
  <si>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</si>
  <si>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</si>
  <si>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</si>
  <si>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</si>
  <si>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</si>
  <si>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</si>
  <si>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</si>
  <si>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</si>
  <si>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</si>
  <si>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</si>
  <si>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</si>
  <si>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</si>
  <si>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</si>
  <si>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</si>
  <si>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</si>
  <si>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</si>
  <si>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</si>
  <si>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</si>
  <si>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</si>
  <si>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</si>
  <si>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</si>
  <si>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</si>
  <si>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</si>
  <si>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</si>
  <si>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</si>
  <si>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</si>
  <si>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</si>
  <si>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</si>
  <si>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</si>
  <si>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</si>
  <si>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</si>
  <si>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</si>
  <si>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</si>
  <si>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</si>
  <si>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</si>
  <si>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</si>
  <si>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</si>
  <si>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</si>
  <si>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</si>
  <si>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</si>
  <si>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</si>
  <si>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</si>
  <si>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</si>
  <si>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</si>
  <si>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</si>
  <si>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</si>
  <si>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</si>
  <si>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</si>
  <si>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</si>
  <si>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</si>
  <si>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</si>
  <si>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</si>
  <si>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</si>
  <si>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</si>
  <si>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</si>
  <si>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</si>
  <si>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</si>
  <si>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</si>
  <si>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</si>
  <si>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</si>
  <si>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</si>
  <si>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</si>
  <si>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</si>
  <si>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</si>
  <si>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</si>
  <si>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</si>
  <si>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</si>
  <si>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</si>
  <si>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</si>
  <si>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</si>
  <si>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</si>
  <si>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</si>
  <si>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</si>
  <si>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</si>
  <si>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</si>
  <si>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</si>
  <si>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</si>
  <si>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</si>
  <si>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</si>
  <si>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</si>
  <si>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</si>
  <si>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</si>
  <si>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</si>
  <si>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</si>
  <si>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</si>
  <si>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</si>
  <si>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</si>
  <si>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</si>
  <si>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</si>
  <si>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</si>
  <si>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</si>
  <si>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</si>
  <si>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</si>
  <si>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</si>
  <si>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</si>
  <si>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</si>
  <si>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</si>
  <si>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</si>
  <si>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</si>
  <si>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</si>
  <si>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</si>
  <si>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</si>
  <si>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</si>
  <si>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</si>
  <si>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</si>
  <si>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</si>
  <si>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</si>
  <si>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</si>
  <si>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</si>
  <si>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</si>
  <si>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</si>
  <si>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</si>
  <si>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</si>
  <si>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</si>
  <si>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</si>
  <si>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</si>
  <si>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</si>
  <si>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</si>
  <si>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</si>
  <si>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</si>
  <si>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</si>
  <si>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</si>
  <si>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</si>
  <si>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</si>
  <si>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</si>
  <si>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</si>
  <si>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</si>
  <si>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</si>
  <si>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</si>
  <si>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</si>
  <si>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</si>
  <si>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</si>
  <si>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</si>
  <si>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</si>
  <si>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</si>
  <si>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</si>
  <si>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</si>
  <si>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</si>
  <si>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</si>
  <si>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</si>
  <si>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</si>
  <si>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</si>
  <si>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</si>
  <si>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</si>
  <si>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</si>
  <si>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</si>
  <si>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</si>
  <si>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</si>
  <si>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</si>
  <si>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</si>
  <si>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</si>
  <si>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</si>
  <si>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</si>
  <si>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</si>
  <si>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</si>
  <si>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</si>
  <si>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</si>
  <si>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</si>
  <si>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</si>
  <si>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</si>
  <si>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</si>
  <si>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</si>
  <si>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</si>
  <si>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</si>
  <si>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</si>
  <si>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</si>
  <si>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</si>
  <si>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</si>
  <si>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</si>
  <si>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</si>
  <si>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</si>
  <si>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</si>
  <si>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</si>
  <si>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</si>
  <si>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</si>
  <si>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</si>
  <si>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</si>
  <si>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</si>
  <si>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</si>
  <si>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</si>
  <si>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</si>
  <si>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</si>
  <si>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</si>
  <si>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</si>
  <si>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</si>
  <si>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</si>
  <si>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</si>
  <si>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</si>
  <si>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</si>
  <si>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</si>
  <si>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</si>
  <si>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</si>
  <si>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</si>
  <si>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</si>
  <si>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</si>
  <si>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</si>
  <si>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</si>
  <si>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</si>
  <si>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</si>
  <si>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</si>
  <si>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</si>
  <si>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</si>
  <si>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</si>
  <si>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</si>
  <si>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</si>
  <si>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</si>
  <si>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</si>
  <si>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</si>
  <si>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</si>
  <si>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</si>
  <si>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</si>
  <si>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</si>
  <si>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</si>
  <si>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</si>
  <si>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</si>
  <si>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</si>
  <si>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</si>
  <si>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</si>
  <si>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</si>
  <si>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</si>
  <si>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</si>
  <si>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</si>
  <si>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</si>
  <si>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</si>
  <si>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</si>
  <si>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</si>
  <si>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</si>
  <si>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</si>
  <si>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</si>
  <si>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</si>
  <si>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</si>
  <si>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</si>
  <si>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</si>
  <si>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</si>
  <si>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</si>
  <si>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</si>
  <si>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</si>
  <si>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</si>
  <si>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</si>
  <si>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</si>
  <si>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</si>
  <si>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</si>
  <si>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</si>
  <si>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</si>
  <si>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</si>
  <si>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</si>
  <si>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</si>
  <si>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</si>
  <si>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</si>
  <si>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</si>
  <si>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</si>
  <si>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</si>
  <si>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</si>
  <si>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</si>
  <si>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</si>
  <si>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</si>
  <si>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</si>
  <si>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</si>
  <si>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</si>
  <si>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</si>
  <si>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</si>
  <si>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</si>
  <si>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</si>
  <si>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</si>
  <si>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</si>
  <si>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</si>
  <si>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</si>
  <si>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</si>
  <si>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</si>
  <si>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</si>
  <si>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</si>
  <si>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</si>
  <si>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</si>
  <si>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</si>
  <si>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</si>
  <si>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</si>
  <si>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</si>
  <si>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</si>
  <si>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</si>
  <si>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</si>
  <si>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</si>
  <si>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</si>
  <si>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</si>
  <si>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</si>
  <si>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</si>
  <si>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</si>
  <si>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</si>
  <si>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</si>
  <si>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</si>
  <si>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</si>
  <si>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</si>
  <si>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</si>
  <si>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</si>
  <si>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</si>
  <si>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</si>
  <si>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</si>
  <si>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</si>
  <si>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</si>
  <si>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</si>
  <si>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</si>
  <si>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</si>
  <si>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</si>
  <si>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</si>
  <si>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</si>
  <si>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</si>
  <si>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</si>
  <si>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</si>
  <si>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</si>
  <si>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</si>
  <si>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</si>
  <si>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</si>
  <si>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</si>
  <si>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</si>
  <si>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</si>
  <si>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</si>
  <si>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</si>
  <si>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</si>
  <si>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</si>
  <si>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</si>
  <si>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</si>
  <si>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</si>
  <si>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</si>
  <si>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</si>
  <si>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</si>
  <si>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</si>
  <si>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</si>
  <si>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</si>
  <si>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</si>
  <si>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</si>
  <si>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</si>
  <si>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</si>
  <si>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</si>
  <si>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</si>
  <si>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</si>
  <si>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</si>
  <si>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</si>
  <si>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</si>
  <si>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</si>
  <si>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</si>
  <si>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</si>
  <si>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</si>
  <si>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</si>
  <si>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</si>
  <si>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</si>
  <si>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</si>
  <si>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</si>
  <si>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</si>
  <si>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</si>
  <si>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</si>
  <si>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</si>
  <si>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</si>
  <si>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</si>
  <si>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</si>
  <si>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</si>
  <si>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</si>
  <si>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</si>
  <si>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</si>
  <si>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</si>
  <si>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</si>
  <si>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</si>
  <si>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</si>
  <si>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</si>
  <si>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</si>
  <si>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</si>
  <si>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</si>
  <si>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</si>
  <si>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</si>
  <si>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</si>
  <si>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</si>
  <si>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</si>
  <si>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</si>
  <si>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</si>
  <si>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</si>
  <si>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</si>
  <si>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</si>
  <si>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</si>
  <si>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</si>
  <si>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</si>
  <si>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</si>
  <si>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</si>
  <si>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</si>
  <si>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</si>
  <si>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</si>
  <si>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</si>
  <si>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</si>
  <si>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</si>
  <si>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</si>
  <si>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</si>
  <si>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</si>
  <si>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</si>
  <si>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</si>
  <si>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</si>
  <si>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</si>
  <si>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</si>
  <si>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</si>
  <si>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</si>
  <si>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</si>
  <si>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</si>
  <si>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</si>
  <si>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</si>
  <si>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</si>
  <si>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</si>
  <si>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</si>
  <si>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</si>
  <si>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</si>
  <si>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</si>
  <si>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</si>
  <si>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</si>
  <si>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</si>
  <si>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</si>
  <si>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</si>
  <si>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</si>
  <si>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</si>
  <si>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</si>
  <si>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</si>
  <si>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</si>
  <si>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</si>
  <si>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</si>
  <si>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</si>
  <si>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</si>
  <si>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</si>
  <si>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</si>
  <si>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</si>
  <si>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</si>
  <si>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</si>
  <si>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</si>
  <si>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</si>
  <si>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</si>
  <si>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</si>
  <si>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</si>
  <si>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</si>
  <si>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</si>
  <si>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</si>
  <si>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</si>
  <si>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</si>
  <si>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</si>
  <si>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</si>
  <si>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</si>
  <si>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</si>
  <si>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</si>
  <si>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</si>
  <si>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</si>
  <si>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</si>
  <si>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</si>
  <si>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</si>
  <si>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</si>
  <si>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</si>
  <si>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</si>
  <si>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</si>
  <si>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</si>
  <si>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</si>
  <si>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</si>
  <si>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</si>
  <si>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</si>
  <si>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</si>
  <si>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</si>
  <si>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</si>
  <si>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</si>
  <si>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</si>
  <si>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</si>
  <si>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</si>
  <si>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</si>
  <si>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</si>
  <si>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</si>
  <si>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</si>
  <si>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</si>
  <si>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</si>
  <si>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</si>
  <si>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</si>
  <si>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</si>
  <si>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</si>
  <si>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</si>
  <si>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</si>
  <si>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</si>
  <si>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</si>
  <si>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</si>
  <si>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</si>
  <si>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</si>
  <si>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</si>
  <si>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</si>
  <si>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</si>
  <si>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</si>
  <si>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</si>
  <si>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</si>
  <si>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</si>
  <si>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</si>
  <si>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</si>
  <si>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</si>
  <si>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</si>
  <si>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</si>
  <si>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</si>
  <si>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</si>
  <si>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</si>
  <si>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</si>
  <si>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</si>
  <si>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</si>
  <si>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</si>
  <si>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</si>
  <si>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</si>
  <si>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</si>
  <si>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</si>
  <si>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</si>
  <si>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</si>
  <si>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</si>
  <si>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</si>
  <si>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</si>
  <si>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</si>
  <si>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</si>
  <si>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</si>
  <si>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</si>
  <si>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</si>
  <si>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</si>
  <si>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</si>
  <si>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</si>
  <si>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</si>
  <si>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</si>
  <si>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</si>
  <si>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</si>
  <si>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</si>
  <si>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</si>
  <si>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</si>
  <si>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</si>
  <si>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</si>
  <si>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</si>
  <si>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</si>
  <si>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</si>
  <si>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</si>
  <si>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</si>
  <si>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</si>
  <si>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</si>
  <si>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</si>
  <si>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</si>
  <si>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</si>
  <si>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</si>
  <si>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</si>
  <si>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</si>
  <si>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</si>
  <si>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</si>
  <si>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</si>
  <si>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</si>
  <si>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</si>
  <si>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</si>
  <si>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</si>
  <si>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</si>
  <si>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</si>
  <si>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</si>
  <si>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</si>
  <si>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</si>
  <si>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</si>
  <si>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</si>
  <si>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</si>
  <si>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</si>
  <si>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</si>
  <si>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</si>
  <si>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</si>
  <si>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</si>
  <si>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</si>
  <si>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</si>
  <si>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</si>
  <si>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</si>
  <si>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</si>
  <si>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</si>
  <si>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</si>
  <si>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</si>
  <si>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</si>
  <si>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</si>
  <si>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</si>
  <si>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</si>
  <si>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</si>
  <si>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</si>
  <si>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</si>
  <si>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</si>
  <si>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</si>
  <si>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</si>
  <si>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</si>
  <si>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</si>
  <si>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</si>
  <si>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</si>
  <si>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</si>
  <si>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</si>
  <si>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</si>
  <si>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</si>
  <si>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</si>
  <si>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</si>
  <si>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</si>
  <si>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</si>
  <si>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</si>
  <si>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</si>
  <si>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</si>
  <si>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</si>
  <si>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</si>
  <si>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</si>
  <si>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</si>
  <si>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</si>
  <si>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</si>
  <si>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</si>
  <si>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</si>
  <si>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</si>
  <si>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</si>
  <si>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</si>
  <si>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</si>
  <si>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</si>
  <si>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</si>
  <si>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</si>
  <si>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</si>
  <si>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</si>
  <si>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</si>
  <si>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</si>
  <si>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</si>
  <si>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</si>
  <si>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</si>
  <si>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</si>
  <si>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</si>
  <si>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</si>
  <si>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</si>
  <si>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</si>
  <si>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</si>
  <si>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</si>
  <si>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</si>
  <si>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</si>
  <si>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</si>
  <si>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</si>
  <si>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</si>
  <si>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</si>
  <si>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</si>
  <si>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</si>
  <si>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</si>
  <si>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</si>
  <si>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</si>
  <si>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</si>
  <si>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</si>
  <si>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</si>
  <si>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</si>
  <si>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</si>
  <si>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</si>
  <si>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</si>
  <si>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</si>
  <si>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</si>
  <si>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</si>
  <si>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</si>
  <si>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</si>
  <si>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</si>
  <si>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</si>
  <si>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</si>
  <si>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</si>
  <si>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</si>
  <si>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</si>
  <si>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</si>
  <si>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</si>
  <si>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</si>
  <si>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</si>
  <si>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</si>
  <si>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</si>
  <si>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</si>
  <si>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</si>
  <si>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</si>
  <si>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</si>
  <si>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</si>
  <si>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</si>
  <si>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</si>
  <si>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</si>
  <si>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</si>
  <si>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</si>
  <si>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</si>
  <si>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</si>
  <si>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</si>
  <si>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</si>
  <si>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</si>
  <si>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</si>
  <si>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</si>
  <si>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</si>
  <si>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</si>
  <si>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</si>
  <si>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</si>
  <si>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</si>
  <si>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</si>
  <si>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</si>
  <si>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</si>
  <si>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</si>
  <si>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</si>
  <si>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</si>
  <si>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</si>
  <si>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</si>
  <si>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</si>
  <si>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</si>
  <si>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</si>
  <si>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</si>
  <si>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</si>
  <si>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</si>
  <si>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</si>
  <si>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</si>
  <si>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</si>
  <si>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</si>
  <si>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</si>
  <si>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</si>
  <si>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</si>
  <si>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</si>
  <si>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</si>
  <si>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</si>
  <si>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</si>
  <si>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</si>
  <si>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</si>
  <si>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</si>
  <si>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</si>
  <si>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</si>
  <si>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</si>
  <si>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</si>
  <si>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</si>
  <si>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</si>
  <si>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</si>
  <si>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</si>
  <si>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</si>
  <si>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</si>
  <si>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</si>
  <si>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</si>
  <si>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</si>
  <si>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</si>
  <si>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</si>
  <si>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</si>
  <si>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</si>
  <si>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</si>
  <si>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</si>
  <si>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</si>
  <si>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</si>
  <si>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</si>
  <si>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</si>
  <si>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</si>
  <si>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</si>
  <si>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</si>
  <si>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</si>
  <si>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</si>
  <si>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</si>
  <si>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</si>
  <si>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</si>
  <si>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</si>
  <si>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</si>
  <si>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</si>
  <si>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</si>
  <si>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</si>
  <si>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</si>
  <si>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</si>
  <si>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</si>
  <si>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</si>
  <si>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</si>
  <si>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</si>
  <si>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</si>
  <si>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</si>
  <si>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</si>
  <si>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</si>
  <si>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</si>
  <si>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</si>
  <si>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</si>
  <si>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</si>
  <si>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</si>
  <si>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</si>
  <si>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</si>
  <si>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</si>
  <si>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</si>
  <si>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</si>
  <si>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</si>
  <si>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</si>
  <si>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</si>
  <si>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</si>
  <si>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</si>
  <si>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</si>
  <si>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</si>
  <si>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</si>
  <si>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</si>
  <si>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</si>
  <si>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</si>
  <si>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</si>
  <si>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</si>
  <si>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</si>
  <si>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</si>
  <si>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</si>
  <si>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</si>
  <si>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</si>
  <si>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</si>
  <si>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</si>
  <si>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</si>
  <si>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</si>
  <si>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</si>
  <si>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</si>
  <si>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</si>
  <si>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</si>
  <si>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</si>
  <si>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</si>
  <si>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</si>
  <si>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</si>
  <si>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</si>
  <si>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</si>
  <si>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</si>
  <si>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</si>
  <si>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</si>
  <si>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</si>
  <si>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</si>
  <si>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</si>
  <si>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</si>
  <si>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</si>
  <si>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</si>
  <si>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</si>
  <si>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</si>
  <si>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</si>
  <si>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</si>
  <si>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</si>
  <si>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</si>
  <si>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</si>
  <si>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</si>
  <si>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</si>
  <si>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</si>
  <si>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</si>
  <si>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</si>
  <si>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</si>
  <si>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</si>
  <si>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</si>
  <si>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</si>
  <si>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</si>
  <si>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</si>
  <si>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</si>
  <si>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</si>
  <si>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</si>
  <si>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</si>
  <si>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</si>
  <si>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</si>
  <si>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</si>
  <si>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</si>
  <si>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</si>
  <si>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</si>
  <si>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</si>
  <si>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</si>
  <si>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</si>
  <si>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</si>
  <si>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</si>
  <si>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</si>
  <si>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</si>
  <si>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</si>
  <si>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</si>
  <si>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</si>
  <si>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</si>
  <si>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</si>
  <si>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</si>
  <si>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</si>
  <si>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</si>
  <si>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</si>
  <si>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</si>
  <si>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</si>
  <si>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</si>
  <si>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</si>
  <si>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</si>
  <si>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</si>
  <si>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</si>
  <si>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</si>
  <si>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</si>
  <si>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</si>
  <si>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</si>
  <si>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</si>
  <si>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</si>
  <si>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</si>
  <si>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</si>
  <si>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</si>
  <si>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</si>
  <si>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</si>
  <si>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</si>
  <si>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</si>
  <si>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</si>
  <si>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</si>
  <si>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</si>
  <si>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</si>
  <si>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</si>
  <si>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</si>
  <si>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</si>
  <si>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</si>
  <si>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</si>
  <si>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</si>
  <si>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</si>
  <si>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</si>
  <si>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</si>
  <si>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</si>
  <si>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</si>
  <si>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</si>
  <si>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</si>
  <si>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</si>
  <si>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</si>
  <si>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</si>
  <si>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</si>
  <si>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</si>
  <si>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</si>
  <si>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</si>
  <si>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</si>
  <si>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</si>
  <si>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</si>
  <si>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</si>
  <si>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</si>
  <si>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</si>
  <si>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</si>
  <si>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</si>
  <si>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</si>
  <si>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</si>
  <si>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</si>
  <si>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</si>
  <si>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</si>
  <si>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</si>
  <si>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</si>
  <si>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</si>
  <si>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</si>
  <si>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</si>
  <si>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</si>
  <si>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</si>
  <si>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</si>
  <si>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</si>
  <si>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</si>
  <si>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</si>
  <si>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</si>
  <si>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</si>
  <si>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</si>
  <si>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</si>
  <si>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</si>
  <si>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</si>
  <si>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</si>
  <si>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</si>
  <si>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</si>
  <si>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</si>
  <si>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</si>
  <si>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</si>
  <si>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</si>
  <si>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</si>
  <si>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</si>
  <si>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</si>
  <si>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</si>
  <si>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</si>
  <si>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</si>
  <si>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</si>
  <si>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</si>
  <si>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</si>
  <si>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</si>
  <si>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</si>
  <si>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</si>
  <si>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</si>
  <si>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</si>
  <si>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</si>
  <si>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</si>
  <si>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</si>
  <si>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</si>
  <si>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</si>
  <si>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</si>
  <si>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</si>
  <si>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</si>
  <si>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</si>
  <si>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</si>
  <si>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</si>
  <si>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</si>
  <si>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</si>
  <si>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</si>
  <si>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</si>
  <si>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</si>
  <si>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</si>
  <si>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</si>
  <si>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</si>
  <si>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</si>
  <si>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</si>
  <si>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</si>
  <si>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</si>
  <si>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</si>
  <si>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</si>
  <si>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</si>
  <si>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</si>
  <si>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</si>
  <si>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</si>
  <si>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</si>
  <si>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</si>
  <si>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</si>
  <si>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</si>
  <si>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</si>
  <si>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</si>
  <si>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</si>
  <si>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</si>
  <si>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</si>
  <si>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</si>
  <si>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</si>
  <si>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</si>
  <si>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</si>
  <si>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</si>
  <si>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</si>
  <si>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</si>
  <si>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</si>
  <si>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</si>
  <si>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</si>
  <si>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</si>
  <si>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</si>
  <si>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</si>
  <si>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</si>
  <si>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</si>
  <si>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</si>
  <si>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</si>
  <si>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</si>
  <si>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</si>
  <si>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</si>
  <si>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</si>
  <si>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</si>
  <si>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</si>
  <si>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</si>
  <si>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</si>
  <si>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</si>
  <si>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</si>
  <si>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</si>
  <si>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</si>
  <si>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</si>
  <si>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</si>
  <si>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</si>
  <si>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</si>
  <si>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</si>
  <si>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</si>
  <si>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</si>
  <si>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</si>
  <si>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</si>
  <si>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</si>
  <si>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</si>
  <si>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</si>
  <si>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</si>
  <si>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</si>
  <si>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</si>
  <si>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</si>
  <si>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</si>
  <si>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</si>
  <si>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</si>
  <si>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</si>
  <si>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</si>
  <si>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</si>
  <si>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</si>
  <si>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</si>
  <si>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</si>
  <si>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</si>
  <si>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</si>
  <si>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</si>
  <si>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</si>
  <si>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</si>
  <si>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</si>
  <si>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</si>
  <si>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</si>
  <si>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</si>
  <si>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</si>
  <si>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</si>
  <si>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</si>
  <si>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</si>
  <si>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</si>
  <si>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</si>
  <si>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</si>
  <si>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</si>
  <si>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</si>
  <si>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</si>
  <si>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</si>
  <si>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</si>
  <si>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</si>
  <si>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</si>
  <si>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</si>
  <si>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</si>
  <si>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</si>
  <si>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</si>
  <si>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</si>
  <si>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</si>
  <si>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</si>
  <si>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</si>
  <si>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</si>
  <si>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</si>
  <si>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</si>
  <si>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</si>
  <si>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</si>
  <si>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</si>
  <si>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</si>
  <si>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</si>
  <si>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</si>
  <si>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</si>
  <si>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</si>
  <si>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</si>
  <si>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</si>
  <si>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</si>
  <si>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</si>
  <si>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</si>
  <si>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</si>
  <si>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</si>
  <si>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</si>
  <si>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</si>
  <si>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</si>
  <si>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</si>
  <si>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</si>
  <si>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</si>
  <si>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</si>
  <si>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</si>
  <si>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</si>
  <si>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</si>
  <si>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</si>
  <si>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</si>
  <si>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</si>
  <si>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</si>
  <si>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</si>
  <si>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</si>
  <si>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</si>
  <si>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</si>
  <si>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</si>
  <si>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</si>
  <si>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</si>
  <si>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</si>
  <si>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</si>
  <si>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</si>
  <si>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</si>
  <si>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</si>
  <si>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</si>
  <si>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</si>
  <si>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</si>
  <si>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</si>
  <si>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</si>
  <si>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</si>
  <si>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</si>
  <si>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</si>
  <si>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</si>
  <si>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</si>
  <si>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</si>
  <si>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</si>
  <si>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</si>
  <si>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</si>
  <si>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</si>
  <si>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</si>
  <si>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</si>
  <si>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</si>
  <si>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</si>
  <si>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</si>
  <si>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</si>
  <si>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</si>
  <si>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</si>
  <si>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</si>
  <si>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</si>
  <si>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</si>
  <si>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</si>
  <si>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</si>
  <si>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</si>
  <si>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</si>
  <si>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</si>
  <si>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</si>
  <si>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</si>
  <si>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</si>
  <si>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</si>
  <si>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</si>
  <si>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</si>
  <si>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</si>
  <si>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</si>
  <si>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</si>
  <si>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</si>
  <si>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</si>
  <si>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</si>
  <si>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</si>
  <si>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</si>
  <si>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</si>
  <si>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</si>
  <si>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</si>
  <si>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</si>
  <si>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</si>
  <si>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</si>
  <si>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</si>
  <si>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</si>
  <si>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</si>
  <si>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</si>
  <si>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</si>
  <si>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</si>
  <si>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</si>
  <si>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</si>
  <si>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</si>
  <si>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</si>
  <si>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</si>
  <si>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</si>
  <si>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</si>
  <si>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</si>
  <si>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</si>
  <si>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</si>
  <si>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</si>
  <si>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</si>
  <si>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</si>
  <si>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</si>
  <si>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</si>
  <si>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</si>
  <si>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</si>
  <si>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</si>
  <si>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</si>
  <si>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</si>
  <si>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</si>
  <si>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</si>
  <si>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</si>
  <si>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</si>
  <si>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</si>
  <si>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</si>
  <si>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</si>
  <si>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</si>
  <si>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</si>
  <si>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</si>
  <si>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</si>
  <si>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</si>
  <si>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</si>
  <si>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</si>
  <si>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</si>
  <si>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</si>
  <si>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</si>
  <si>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</si>
  <si>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</si>
  <si>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</si>
  <si>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</si>
  <si>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</si>
  <si>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</si>
  <si>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</si>
  <si>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</si>
  <si>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</si>
  <si>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</si>
  <si>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</si>
  <si>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</si>
  <si>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</si>
  <si>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</si>
  <si>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</si>
  <si>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</si>
  <si>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</si>
  <si>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</si>
  <si>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</si>
  <si>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</si>
  <si>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</si>
  <si>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</si>
  <si>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</si>
  <si>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</si>
  <si>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</si>
  <si>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</si>
  <si>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</si>
  <si>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</si>
  <si>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</si>
  <si>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</si>
  <si>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</si>
  <si>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</si>
  <si>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</si>
  <si>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</si>
  <si>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</si>
  <si>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</si>
  <si>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</si>
  <si>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</si>
  <si>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</si>
  <si>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</si>
  <si>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</si>
  <si>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</si>
  <si>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</si>
  <si>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</si>
  <si>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</si>
  <si>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</si>
  <si>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</si>
  <si>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</si>
  <si>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</si>
  <si>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</si>
  <si>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</si>
  <si>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</si>
  <si>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</si>
  <si>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</si>
  <si>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</si>
  <si>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</si>
  <si>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</si>
  <si>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</si>
  <si>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</si>
  <si>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</si>
  <si>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</si>
  <si>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</si>
  <si>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</si>
  <si>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</si>
  <si>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</si>
  <si>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</si>
  <si>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</si>
  <si>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</si>
  <si>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</si>
  <si>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</si>
  <si>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</si>
  <si>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</si>
  <si>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</si>
  <si>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</si>
  <si>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</si>
  <si>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</si>
  <si>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</si>
  <si>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</si>
  <si>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</si>
  <si>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</si>
  <si>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</si>
  <si>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</si>
  <si>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</si>
  <si>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</si>
  <si>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</si>
  <si>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</si>
  <si>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</si>
  <si>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</si>
  <si>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</si>
  <si>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</si>
  <si>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</si>
  <si>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</si>
  <si>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</si>
  <si>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</si>
  <si>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</si>
  <si>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</si>
  <si>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</si>
  <si>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</si>
  <si>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</si>
  <si>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</si>
  <si>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</si>
  <si>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</si>
  <si>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</si>
  <si>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</si>
  <si>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</si>
  <si>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</si>
  <si>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</si>
  <si>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</si>
  <si>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</si>
  <si>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</si>
  <si>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</si>
  <si>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</si>
  <si>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</si>
  <si>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</si>
  <si>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</si>
  <si>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</si>
  <si>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</si>
  <si>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</si>
  <si>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</si>
  <si>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</si>
  <si>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</si>
  <si>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</si>
  <si>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</si>
  <si>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</si>
  <si>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</si>
  <si>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</si>
  <si>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</si>
  <si>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</si>
  <si>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</si>
  <si>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</si>
  <si>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</si>
  <si>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</si>
  <si>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</si>
  <si>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</si>
  <si>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</si>
  <si>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</si>
  <si>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</si>
  <si>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</si>
  <si>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</si>
  <si>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</si>
  <si>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</si>
  <si>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</si>
  <si>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</si>
  <si>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</si>
  <si>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</si>
  <si>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</si>
  <si>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</si>
  <si>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</si>
  <si>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</si>
  <si>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</si>
  <si>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</si>
  <si>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</si>
  <si>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</si>
  <si>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</si>
  <si>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</si>
  <si>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</si>
  <si>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</si>
  <si>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</si>
  <si>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</si>
  <si>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</si>
  <si>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</si>
  <si>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</si>
  <si>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</si>
  <si>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</si>
  <si>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</si>
  <si>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</si>
  <si>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</si>
  <si>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</si>
  <si>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</si>
  <si>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</si>
  <si>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</si>
  <si>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</si>
  <si>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</si>
  <si>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</si>
  <si>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</si>
  <si>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</si>
  <si>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</si>
  <si>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</si>
  <si>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</si>
  <si>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</si>
  <si>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</si>
  <si>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</si>
  <si>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</si>
  <si>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</si>
  <si>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</si>
  <si>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</si>
  <si>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</si>
  <si>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</si>
  <si>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</si>
  <si>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</si>
  <si>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</si>
  <si>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</si>
  <si>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</si>
  <si>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</si>
  <si>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</si>
  <si>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</si>
  <si>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</si>
  <si>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</si>
  <si>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</si>
  <si>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</si>
  <si>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</si>
  <si>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</si>
  <si>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</si>
  <si>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</si>
  <si>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</si>
  <si>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</si>
  <si>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</si>
  <si>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</si>
  <si>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</si>
  <si>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</si>
  <si>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</si>
  <si>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</si>
  <si>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</si>
  <si>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</si>
  <si>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</si>
  <si>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</si>
  <si>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</si>
  <si>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</si>
  <si>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</si>
  <si>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</si>
  <si>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</si>
  <si>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</si>
  <si>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</si>
  <si>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</si>
  <si>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</si>
  <si>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</si>
  <si>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</si>
  <si>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</si>
  <si>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</si>
  <si>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</si>
  <si>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</si>
  <si>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</si>
  <si>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</si>
  <si>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</si>
  <si>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</si>
  <si>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</si>
  <si>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</si>
  <si>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</si>
  <si>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</si>
  <si>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</si>
  <si>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</si>
  <si>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</si>
  <si>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</si>
  <si>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</si>
  <si>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</si>
  <si>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</si>
  <si>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</si>
  <si>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</si>
  <si>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</si>
  <si>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</si>
  <si>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</si>
  <si>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</si>
  <si>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</si>
  <si>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</si>
  <si>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</si>
  <si>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</si>
  <si>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</si>
  <si>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</si>
  <si>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</si>
  <si>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</si>
  <si>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</si>
  <si>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</si>
  <si>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</si>
  <si>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</si>
  <si>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</si>
  <si>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</si>
  <si>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</si>
  <si>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</si>
  <si>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</si>
  <si>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</si>
  <si>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</si>
  <si>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</si>
  <si>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</si>
  <si>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</si>
  <si>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</si>
  <si>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</si>
  <si>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</si>
  <si>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</si>
  <si>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</si>
  <si>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</si>
  <si>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</si>
  <si>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</si>
  <si>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</si>
  <si>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</si>
  <si>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</si>
  <si>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</si>
  <si>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</si>
  <si>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</si>
  <si>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</si>
  <si>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</si>
  <si>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</si>
  <si>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</si>
  <si>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</si>
  <si>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</si>
  <si>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</si>
  <si>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</si>
  <si>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</si>
  <si>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</si>
  <si>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</si>
  <si>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</si>
  <si>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</si>
  <si>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</si>
  <si>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</si>
  <si>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</si>
  <si>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</si>
  <si>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</si>
  <si>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</si>
  <si>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</si>
  <si>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</si>
  <si>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</si>
  <si>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</si>
  <si>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</si>
  <si>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</si>
  <si>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</si>
  <si>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</si>
  <si>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</si>
  <si>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</si>
  <si>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</si>
  <si>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</si>
  <si>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</si>
  <si>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</si>
  <si>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</si>
  <si>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</si>
  <si>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</si>
  <si>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</si>
  <si>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</si>
  <si>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</si>
  <si>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</si>
  <si>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</si>
  <si>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</si>
  <si>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</si>
  <si>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</si>
  <si>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</si>
  <si>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</si>
  <si>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</si>
  <si>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</si>
  <si>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</si>
  <si>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</si>
  <si>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</si>
  <si>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</si>
  <si>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</si>
  <si>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</si>
  <si>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</si>
  <si>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</si>
  <si>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</si>
  <si>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</si>
  <si>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</si>
  <si>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</si>
  <si>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</si>
  <si>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</si>
  <si>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</si>
  <si>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</si>
  <si>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</si>
  <si>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</si>
  <si>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</si>
  <si>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</si>
  <si>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</si>
  <si>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</si>
  <si>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</si>
  <si>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</si>
  <si>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</si>
  <si>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</si>
  <si>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</si>
  <si>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</si>
  <si>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</si>
  <si>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</si>
  <si>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</si>
  <si>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</si>
  <si>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</si>
  <si>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</si>
  <si>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</si>
  <si>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</si>
  <si>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</si>
  <si>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</si>
  <si>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</si>
  <si>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</si>
  <si>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</si>
  <si>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</si>
  <si>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</si>
  <si>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</si>
  <si>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</si>
  <si>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</si>
  <si>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</si>
  <si>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</si>
  <si>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</si>
  <si>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</si>
  <si>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</si>
  <si>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</si>
  <si>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</si>
  <si>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</si>
  <si>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</si>
  <si>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</si>
  <si>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</si>
  <si>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</si>
  <si>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</si>
  <si>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</si>
  <si>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</si>
  <si>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</si>
  <si>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</si>
  <si>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</si>
  <si>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</si>
  <si>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</si>
  <si>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</si>
  <si>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</si>
  <si>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</si>
  <si>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</si>
  <si>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</si>
  <si>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</si>
  <si>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</si>
  <si>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</si>
  <si>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</si>
  <si>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</si>
  <si>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</si>
  <si>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</si>
  <si>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</si>
  <si>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</si>
  <si>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</si>
  <si>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</si>
  <si>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</si>
  <si>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</si>
  <si>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</si>
  <si>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</si>
  <si>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</si>
  <si>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</si>
  <si>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</si>
  <si>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</si>
  <si>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</si>
  <si>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</si>
  <si>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</si>
  <si>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</si>
  <si>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</si>
  <si>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</si>
  <si>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</si>
  <si>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</si>
  <si>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</si>
  <si>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</si>
  <si>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</si>
  <si>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</si>
  <si>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</si>
  <si>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</si>
  <si>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</si>
  <si>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</si>
  <si>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</si>
  <si>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</si>
  <si>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</si>
  <si>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</si>
  <si>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</si>
  <si>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</si>
  <si>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</si>
  <si>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</si>
  <si>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</si>
  <si>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</si>
  <si>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</si>
  <si>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</si>
  <si>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</si>
  <si>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</si>
  <si>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</si>
  <si>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</si>
  <si>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</si>
  <si>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</si>
  <si>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</si>
  <si>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</si>
  <si>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</si>
  <si>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</si>
  <si>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</si>
  <si>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</si>
  <si>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</si>
  <si>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</si>
  <si>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</si>
  <si>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</si>
  <si>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</si>
  <si>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</si>
  <si>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</si>
  <si>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</si>
  <si>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</si>
  <si>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</si>
  <si>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</si>
  <si>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</si>
  <si>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</si>
  <si>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</si>
  <si>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</si>
  <si>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</si>
  <si>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</si>
  <si>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</si>
  <si>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</si>
  <si>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</si>
  <si>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</si>
  <si>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</si>
  <si>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</si>
  <si>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</si>
  <si>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</si>
  <si>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</si>
  <si>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</si>
  <si>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</si>
  <si>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</si>
  <si>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</si>
  <si>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</si>
  <si>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</si>
  <si>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</si>
  <si>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</si>
  <si>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</si>
  <si>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</si>
  <si>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</si>
  <si>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</si>
  <si>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</si>
  <si>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</si>
  <si>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</si>
  <si>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</si>
  <si>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</si>
  <si>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</si>
  <si>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</si>
  <si>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</si>
  <si>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</si>
  <si>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</si>
  <si>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</si>
  <si>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</si>
  <si>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</si>
  <si>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</si>
  <si>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</si>
  <si>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</si>
  <si>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</si>
  <si>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</si>
  <si>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</si>
  <si>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</si>
  <si>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</si>
  <si>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</si>
  <si>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</si>
  <si>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</si>
  <si>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</si>
  <si>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</si>
  <si>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</si>
  <si>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</si>
  <si>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</si>
  <si>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</si>
  <si>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</si>
  <si>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</si>
  <si>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</si>
  <si>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</si>
  <si>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</si>
  <si>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</si>
  <si>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</si>
  <si>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</si>
  <si>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</si>
  <si>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</si>
  <si>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</si>
  <si>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</si>
  <si>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</si>
  <si>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</si>
  <si>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</si>
  <si>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</si>
  <si>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</si>
  <si>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</si>
  <si>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</si>
  <si>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</si>
  <si>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</si>
  <si>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</si>
  <si>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</si>
  <si>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</si>
  <si>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</si>
  <si>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</si>
  <si>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</si>
  <si>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</si>
  <si>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</si>
  <si>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</si>
  <si>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</si>
  <si>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</si>
  <si>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</si>
  <si>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</si>
  <si>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</si>
  <si>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</si>
  <si>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</si>
  <si>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</si>
  <si>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</si>
  <si>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</si>
  <si>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</si>
  <si>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</si>
  <si>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</si>
  <si>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</si>
  <si>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</si>
  <si>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</si>
  <si>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</si>
  <si>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</si>
  <si>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</si>
  <si>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</si>
  <si>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</si>
  <si>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</si>
  <si>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</si>
  <si>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</si>
  <si>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</si>
  <si>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</si>
  <si>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</si>
  <si>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</si>
  <si>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</si>
  <si>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</si>
  <si>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</si>
  <si>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</si>
  <si>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</si>
  <si>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</si>
  <si>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</si>
  <si>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</si>
  <si>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</si>
  <si>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</si>
  <si>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</si>
  <si>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</si>
  <si>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</si>
  <si>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</si>
  <si>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</si>
  <si>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</si>
  <si>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</si>
  <si>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</si>
  <si>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</si>
  <si>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</si>
  <si>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</si>
  <si>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</si>
  <si>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</si>
  <si>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</si>
  <si>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</si>
  <si>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</si>
  <si>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</si>
  <si>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</si>
  <si>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</si>
  <si>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</si>
  <si>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</si>
  <si>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</si>
  <si>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</si>
  <si>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</si>
  <si>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</si>
  <si>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</si>
  <si>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</si>
  <si>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</si>
  <si>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</si>
  <si>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</si>
  <si>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</si>
  <si>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</si>
  <si>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</si>
  <si>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</si>
  <si>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</si>
  <si>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</si>
  <si>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</si>
  <si>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</si>
  <si>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</si>
  <si>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</si>
  <si>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</si>
  <si>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</si>
  <si>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</si>
  <si>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</si>
  <si>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</si>
  <si>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</si>
  <si>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</si>
  <si>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</si>
  <si>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</si>
  <si>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</si>
  <si>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</si>
  <si>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</si>
  <si>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</si>
  <si>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</si>
  <si>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</si>
  <si>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</si>
  <si>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</si>
  <si>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</si>
  <si>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</si>
  <si>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</si>
  <si>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</si>
  <si>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</si>
  <si>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</si>
  <si>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</si>
  <si>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</si>
  <si>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</si>
  <si>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</si>
  <si>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</si>
  <si>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</si>
  <si>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</si>
  <si>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</si>
  <si>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</si>
  <si>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</si>
  <si>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</si>
  <si>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</si>
  <si>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</si>
  <si>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</si>
  <si>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</si>
  <si>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</si>
  <si>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</si>
  <si>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</si>
  <si>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</si>
  <si>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</si>
  <si>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</si>
  <si>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</si>
  <si>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</si>
  <si>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</si>
  <si>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</si>
  <si>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</si>
  <si>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</si>
  <si>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</si>
  <si>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</si>
  <si>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</si>
  <si>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</si>
  <si>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</si>
  <si>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</si>
  <si>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</si>
  <si>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</si>
  <si>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</si>
  <si>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</si>
  <si>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</si>
  <si>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</si>
  <si>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</si>
  <si>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</si>
  <si>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</si>
  <si>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</si>
  <si>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</si>
  <si>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</si>
  <si>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</si>
  <si>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</si>
  <si>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</si>
  <si>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</si>
  <si>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</si>
  <si>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</si>
  <si>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</si>
  <si>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</si>
  <si>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</si>
  <si>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</si>
  <si>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</si>
  <si>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</si>
  <si>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</si>
  <si>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</si>
  <si>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</si>
  <si>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</si>
  <si>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</si>
  <si>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</si>
  <si>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</si>
  <si>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</si>
  <si>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</si>
  <si>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</si>
  <si>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</si>
  <si>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</si>
  <si>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</si>
  <si>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</si>
  <si>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</si>
  <si>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</si>
  <si>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</si>
  <si>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</si>
  <si>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</si>
  <si>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</si>
  <si>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</si>
  <si>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</si>
  <si>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</si>
  <si>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</si>
  <si>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</si>
  <si>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</si>
  <si>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</si>
  <si>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</si>
  <si>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</si>
  <si>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</si>
  <si>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</si>
  <si>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</si>
  <si>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</si>
  <si>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</si>
  <si>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</si>
  <si>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</si>
  <si>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</si>
  <si>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</si>
  <si>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</si>
  <si>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</si>
  <si>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</si>
  <si>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</si>
  <si>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</si>
  <si>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</si>
  <si>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</si>
  <si>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</si>
  <si>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</si>
  <si>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</si>
  <si>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</si>
  <si>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</si>
  <si>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</si>
  <si>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</si>
  <si>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</si>
  <si>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</si>
  <si>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</si>
  <si>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</si>
  <si>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</si>
  <si>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</si>
  <si>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</si>
  <si>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</si>
  <si>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</si>
  <si>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</si>
  <si>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</si>
  <si>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</si>
  <si>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</si>
  <si>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</si>
  <si>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</si>
  <si>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</si>
  <si>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</si>
  <si>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</si>
  <si>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</si>
  <si>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</si>
  <si>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</si>
  <si>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</si>
  <si>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</si>
  <si>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</si>
  <si>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</si>
  <si>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</si>
  <si>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</si>
  <si>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</si>
  <si>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</si>
  <si>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</si>
  <si>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</si>
  <si>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</si>
  <si>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</si>
  <si>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</si>
  <si>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</si>
  <si>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</si>
  <si>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</si>
  <si>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</si>
  <si>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</si>
  <si>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</si>
  <si>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</si>
  <si>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</si>
  <si>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</si>
  <si>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</si>
  <si>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</si>
  <si>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</si>
  <si>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</si>
  <si>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</si>
  <si>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</si>
  <si>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</si>
  <si>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</si>
  <si>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</si>
  <si>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</si>
  <si>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</si>
  <si>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</si>
  <si>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</si>
  <si>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</si>
  <si>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</si>
  <si>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</si>
  <si>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</si>
  <si>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</si>
  <si>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</si>
  <si>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</si>
  <si>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</si>
  <si>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</si>
  <si>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</si>
  <si>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</si>
  <si>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</si>
  <si>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</si>
  <si>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</si>
  <si>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</si>
  <si>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</si>
  <si>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</si>
  <si>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</si>
  <si>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</si>
  <si>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</si>
  <si>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</si>
  <si>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</si>
  <si>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</si>
  <si>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</si>
  <si>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</si>
  <si>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</si>
  <si>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</si>
  <si>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</si>
  <si>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</si>
  <si>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</si>
  <si>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</si>
  <si>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</si>
  <si>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</si>
  <si>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</si>
  <si>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</si>
  <si>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</si>
  <si>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</si>
  <si>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</si>
  <si>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</si>
  <si>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</si>
  <si>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</si>
  <si>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</si>
  <si>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</si>
  <si>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</si>
  <si>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</si>
  <si>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</si>
  <si>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</si>
  <si>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</si>
  <si>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</si>
  <si>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</si>
  <si>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</si>
  <si>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</si>
  <si>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</si>
  <si>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</si>
  <si>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</si>
  <si>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</si>
  <si>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</si>
  <si>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</si>
  <si>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</si>
  <si>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</si>
  <si>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</si>
  <si>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</si>
  <si>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</si>
  <si>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</si>
  <si>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</si>
  <si>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</si>
  <si>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</si>
  <si>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</si>
  <si>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</si>
  <si>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</si>
  <si>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</si>
  <si>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</si>
  <si>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</si>
  <si>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</si>
  <si>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</si>
  <si>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</si>
  <si>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</si>
  <si>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</si>
  <si>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</si>
  <si>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</si>
  <si>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</si>
  <si>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</si>
  <si>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</si>
  <si>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</si>
  <si>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</si>
  <si>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</si>
  <si>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</si>
  <si>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</si>
  <si>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</si>
  <si>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</si>
  <si>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</si>
  <si>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</si>
  <si>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</si>
  <si>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</si>
  <si>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</si>
  <si>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</si>
  <si>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</si>
  <si>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</si>
  <si>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</si>
  <si>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</si>
  <si>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</si>
  <si>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</si>
  <si>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</si>
  <si>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</si>
  <si>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</si>
  <si>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</si>
  <si>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</si>
  <si>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</si>
  <si>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</si>
  <si>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</si>
  <si>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</si>
  <si>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</si>
  <si>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</si>
  <si>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</si>
  <si>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</si>
  <si>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</si>
  <si>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</si>
  <si>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</si>
  <si>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</si>
  <si>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</si>
  <si>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</si>
  <si>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</si>
  <si>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</si>
  <si>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</si>
  <si>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</si>
  <si>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</si>
  <si>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</si>
  <si>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</si>
  <si>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</si>
  <si>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</si>
  <si>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</si>
  <si>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</si>
  <si>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</si>
  <si>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</si>
  <si>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</si>
  <si>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</si>
  <si>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</si>
  <si>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</si>
  <si>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</si>
  <si>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</si>
  <si>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</si>
  <si>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</si>
  <si>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</si>
  <si>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</si>
  <si>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</si>
  <si>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</si>
  <si>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</si>
  <si>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</si>
  <si>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</si>
  <si>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</si>
  <si>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</si>
  <si>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</si>
  <si>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</si>
  <si>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</si>
  <si>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</si>
  <si>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</si>
  <si>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</si>
  <si>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</si>
  <si>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</si>
  <si>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</si>
  <si>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</si>
  <si>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</si>
  <si>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</si>
  <si>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</si>
  <si>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</si>
  <si>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</si>
  <si>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</si>
  <si>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</si>
  <si>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</si>
  <si>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</si>
  <si>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</si>
  <si>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</si>
  <si>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</si>
  <si>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</si>
  <si>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</si>
  <si>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</si>
  <si>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</si>
  <si>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</si>
  <si>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</si>
  <si>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</si>
  <si>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</si>
  <si>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</si>
  <si>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</si>
  <si>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</si>
  <si>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</si>
  <si>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</si>
  <si>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</si>
  <si>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</si>
  <si>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</si>
  <si>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</si>
  <si>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</si>
  <si>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</si>
  <si>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</si>
  <si>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</si>
  <si>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</si>
  <si>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</si>
  <si>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</si>
  <si>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</si>
  <si>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</si>
  <si>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</si>
  <si>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</si>
  <si>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</si>
  <si>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</si>
  <si>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</si>
  <si>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</si>
  <si>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</si>
  <si>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</si>
  <si>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</si>
  <si>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</si>
  <si>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</si>
  <si>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</si>
  <si>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</si>
  <si>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</si>
  <si>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</si>
  <si>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</si>
  <si>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</si>
  <si>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</si>
  <si>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</si>
  <si>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</si>
  <si>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</si>
  <si>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</si>
  <si>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</si>
  <si>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</si>
  <si>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</si>
  <si>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</si>
  <si>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</si>
  <si>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</si>
  <si>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</si>
  <si>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</si>
  <si>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</si>
  <si>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</si>
  <si>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</si>
  <si>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</si>
  <si>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</si>
  <si>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</si>
  <si>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</si>
  <si>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</si>
  <si>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</si>
  <si>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</si>
  <si>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</si>
  <si>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</si>
  <si>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</si>
  <si>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</si>
  <si>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</si>
  <si>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</si>
  <si>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</si>
  <si>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</si>
  <si>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</si>
  <si>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</si>
  <si>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</si>
  <si>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</si>
  <si>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</si>
  <si>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</si>
  <si>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</si>
  <si>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</si>
  <si>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</si>
  <si>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</si>
  <si>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</si>
  <si>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</si>
  <si>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</si>
  <si>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</si>
  <si>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</si>
  <si>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</si>
  <si>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</si>
  <si>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</si>
  <si>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</si>
  <si>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</si>
  <si>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</si>
  <si>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</si>
  <si>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</si>
  <si>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</si>
  <si>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</si>
  <si>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</si>
  <si>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</si>
  <si>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</si>
  <si>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</si>
  <si>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</si>
  <si>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</si>
  <si>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</si>
  <si>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</si>
  <si>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</si>
  <si>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</si>
  <si>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</si>
  <si>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</si>
  <si>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</si>
  <si>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</si>
  <si>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</si>
  <si>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</si>
  <si>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</si>
  <si>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</si>
  <si>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</si>
  <si>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</si>
  <si>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</si>
  <si>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</si>
  <si>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</si>
  <si>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</si>
  <si>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</si>
  <si>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</si>
  <si>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</si>
  <si>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</si>
  <si>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</si>
  <si>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</si>
  <si>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</si>
  <si>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</si>
  <si>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</si>
  <si>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</si>
  <si>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</si>
  <si>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</si>
  <si>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</si>
  <si>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</si>
  <si>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</si>
  <si>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</si>
  <si>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</si>
  <si>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</si>
  <si>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</si>
  <si>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</si>
  <si>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</si>
  <si>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</si>
  <si>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</si>
  <si>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</si>
  <si>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</si>
  <si>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</si>
  <si>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</si>
  <si>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</si>
  <si>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</si>
  <si>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</si>
  <si>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</si>
  <si>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</si>
  <si>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</si>
  <si>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</si>
  <si>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</si>
  <si>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</si>
  <si>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</si>
  <si>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</si>
  <si>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</si>
  <si>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</si>
  <si>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</si>
  <si>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</si>
  <si>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</si>
  <si>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</si>
  <si>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</si>
  <si>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</si>
  <si>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</si>
  <si>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</si>
  <si>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</si>
  <si>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</si>
  <si>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</si>
  <si>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</si>
  <si>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</si>
  <si>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</si>
  <si>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</si>
  <si>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</si>
  <si>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</si>
  <si>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</si>
  <si>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</si>
  <si>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</si>
  <si>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</si>
  <si>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</si>
  <si>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</si>
  <si>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</si>
  <si>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</si>
  <si>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</si>
  <si>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</si>
  <si>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</si>
  <si>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</si>
  <si>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</si>
  <si>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</si>
  <si>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</si>
  <si>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</si>
  <si>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</si>
  <si>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</si>
  <si>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</si>
  <si>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</si>
  <si>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</si>
  <si>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</si>
  <si>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</si>
  <si>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</si>
  <si>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</si>
  <si>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</si>
  <si>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</si>
  <si>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</si>
  <si>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</si>
  <si>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</si>
  <si>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</si>
  <si>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</si>
  <si>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</si>
  <si>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</si>
  <si>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</si>
  <si>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</si>
  <si>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</si>
  <si>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</si>
  <si>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</si>
  <si>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</si>
  <si>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</si>
  <si>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</si>
  <si>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</si>
  <si>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</si>
  <si>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</si>
  <si>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</si>
  <si>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</si>
  <si>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</si>
  <si>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</si>
  <si>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</si>
  <si>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</si>
  <si>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</si>
  <si>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</si>
  <si>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</si>
  <si>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</si>
  <si>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</si>
  <si>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</si>
  <si>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</si>
  <si>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</si>
  <si>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</si>
  <si>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</si>
  <si>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</si>
  <si>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</si>
  <si>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</si>
  <si>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</si>
  <si>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</si>
  <si>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</si>
  <si>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</si>
  <si>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</si>
  <si>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</si>
  <si>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</si>
  <si>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</si>
  <si>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</si>
  <si>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</si>
  <si>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</si>
  <si>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</si>
  <si>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</si>
  <si>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</si>
  <si>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</si>
  <si>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</si>
  <si>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</si>
  <si>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</si>
  <si>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</si>
  <si>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</si>
  <si>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</si>
  <si>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</si>
  <si>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</si>
  <si>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</si>
  <si>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</si>
  <si>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</si>
  <si>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</si>
  <si>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</si>
  <si>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</si>
  <si>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</si>
  <si>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</si>
  <si>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</si>
  <si>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</si>
  <si>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</si>
  <si>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</si>
  <si>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</si>
  <si>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</si>
  <si>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</si>
  <si>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</si>
  <si>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</si>
  <si>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</si>
  <si>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</si>
  <si>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</si>
  <si>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</si>
  <si>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</si>
  <si>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</si>
  <si>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</si>
  <si>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</si>
  <si>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</si>
  <si>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</si>
  <si>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</si>
  <si>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</si>
  <si>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</si>
  <si>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</si>
  <si>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</si>
  <si>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</si>
  <si>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</si>
  <si>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</si>
  <si>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</si>
  <si>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</si>
  <si>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</si>
  <si>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</si>
  <si>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</si>
  <si>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</si>
  <si>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</si>
  <si>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</si>
  <si>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</si>
  <si>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</si>
  <si>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</si>
  <si>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</si>
  <si>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</si>
  <si>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</si>
  <si>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</si>
  <si>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</si>
  <si>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</si>
  <si>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</si>
  <si>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</si>
  <si>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</si>
  <si>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</si>
  <si>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</si>
  <si>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</si>
  <si>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</si>
  <si>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</si>
  <si>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</si>
  <si>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</si>
  <si>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</si>
  <si>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</si>
  <si>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</si>
  <si>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</si>
  <si>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</si>
  <si>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</si>
  <si>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</si>
  <si>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</si>
  <si>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</si>
  <si>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</si>
  <si>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</si>
  <si>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</si>
  <si>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</si>
  <si>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</si>
  <si>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</si>
  <si>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</si>
  <si>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</si>
  <si>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</si>
  <si>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</si>
  <si>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</si>
  <si>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</si>
  <si>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</si>
  <si>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</si>
  <si>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</si>
  <si>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</si>
  <si>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</si>
  <si>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</si>
  <si>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</si>
  <si>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</si>
  <si>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</si>
  <si>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</si>
  <si>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</si>
  <si>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</si>
  <si>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</si>
  <si>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</si>
  <si>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</si>
  <si>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</si>
  <si>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</si>
  <si>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</si>
  <si>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</si>
  <si>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</si>
  <si>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</si>
  <si>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</si>
  <si>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</si>
  <si>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</si>
  <si>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</si>
  <si>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</si>
  <si>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</si>
  <si>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</si>
  <si>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</si>
  <si>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</si>
  <si>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</si>
  <si>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</si>
  <si>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</si>
  <si>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</si>
  <si>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</si>
  <si>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</si>
  <si>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</si>
  <si>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</si>
  <si>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</si>
  <si>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</si>
  <si>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</si>
  <si>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</si>
  <si>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</si>
  <si>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</si>
  <si>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</si>
  <si>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</si>
  <si>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</si>
  <si>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</si>
  <si>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</si>
  <si>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</si>
  <si>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</si>
  <si>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</si>
  <si>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</si>
  <si>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</si>
  <si>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</si>
  <si>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</si>
  <si>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</si>
  <si>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</si>
  <si>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</si>
  <si>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</si>
  <si>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</si>
  <si>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</si>
  <si>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</si>
  <si>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</si>
  <si>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</si>
  <si>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</si>
  <si>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</si>
  <si>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</si>
  <si>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</si>
  <si>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</si>
  <si>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</si>
  <si>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</si>
  <si>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</si>
  <si>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</si>
  <si>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</si>
  <si>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</si>
  <si>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</si>
  <si>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</si>
  <si>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</si>
  <si>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</si>
  <si>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</si>
  <si>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</si>
  <si>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</si>
  <si>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</si>
  <si>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</si>
  <si>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</si>
  <si>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</si>
  <si>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</si>
  <si>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</si>
  <si>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</si>
  <si>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</si>
  <si>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</si>
  <si>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</si>
  <si>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</si>
  <si>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</si>
  <si>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</si>
  <si>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</si>
  <si>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</si>
  <si>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</si>
  <si>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</si>
  <si>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</si>
  <si>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</si>
  <si>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</si>
  <si>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</si>
  <si>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</si>
  <si>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</si>
  <si>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</si>
  <si>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</si>
  <si>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</si>
  <si>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</si>
  <si>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</si>
  <si>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</si>
  <si>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</si>
  <si>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</si>
  <si>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</si>
  <si>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</si>
  <si>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</si>
  <si>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</si>
  <si>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</si>
  <si>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</si>
  <si>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</si>
  <si>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</si>
  <si>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</si>
  <si>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</si>
  <si>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</si>
  <si>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</si>
  <si>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</si>
  <si>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</si>
  <si>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</si>
  <si>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</si>
  <si>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</si>
  <si>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</si>
  <si>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</si>
  <si>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</si>
  <si>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</si>
  <si>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</si>
  <si>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</si>
  <si>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</si>
  <si>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</si>
  <si>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</si>
  <si>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</si>
  <si>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</si>
  <si>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</si>
  <si>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</si>
  <si>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</si>
  <si>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</si>
  <si>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</si>
  <si>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</si>
  <si>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</si>
  <si>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</si>
  <si>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</si>
  <si>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</si>
  <si>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</si>
  <si>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</si>
  <si>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</si>
  <si>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</si>
  <si>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</si>
  <si>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</si>
  <si>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</si>
  <si>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</si>
  <si>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</si>
  <si>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</si>
  <si>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</si>
  <si>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</si>
  <si>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</si>
  <si>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</si>
  <si>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</si>
  <si>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</si>
  <si>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</si>
  <si>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</si>
  <si>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</si>
  <si>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</si>
  <si>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</si>
  <si>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</si>
  <si>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</si>
  <si>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</si>
  <si>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</si>
  <si>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</si>
  <si>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</si>
  <si>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</si>
  <si>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</si>
  <si>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</si>
  <si>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</si>
  <si>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</si>
  <si>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</si>
  <si>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</si>
  <si>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</si>
  <si>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</si>
  <si>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</si>
  <si>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</si>
  <si>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</si>
  <si>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</si>
  <si>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</si>
  <si>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</si>
  <si>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</si>
  <si>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</si>
  <si>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</si>
  <si>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</si>
  <si>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</si>
  <si>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</si>
  <si>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</si>
  <si>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</si>
  <si>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</si>
  <si>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</si>
  <si>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</si>
  <si>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</si>
  <si>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</si>
  <si>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</si>
  <si>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</si>
  <si>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</si>
  <si>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</si>
  <si>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</si>
  <si>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</si>
  <si>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</si>
  <si>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</si>
  <si>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</si>
  <si>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</si>
  <si>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</si>
  <si>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</si>
  <si>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</si>
  <si>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</si>
  <si>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</si>
  <si>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</si>
  <si>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</si>
  <si>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</si>
  <si>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</si>
  <si>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</si>
  <si>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</si>
  <si>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</si>
  <si>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</si>
  <si>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</si>
  <si>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</si>
  <si>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</si>
  <si>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</si>
  <si>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</si>
  <si>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</si>
  <si>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</si>
  <si>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</si>
  <si>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</si>
  <si>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</si>
  <si>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</si>
  <si>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</si>
  <si>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</si>
  <si>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</si>
  <si>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</si>
  <si>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</si>
  <si>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</si>
  <si>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</si>
  <si>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</si>
  <si>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</si>
  <si>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</si>
  <si>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</si>
  <si>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</si>
  <si>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</si>
  <si>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</si>
  <si>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</si>
  <si>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</si>
  <si>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</si>
  <si>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</si>
  <si>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</si>
  <si>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</si>
  <si>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</si>
  <si>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</si>
  <si>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</si>
  <si>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</si>
  <si>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</si>
  <si>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</si>
  <si>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</si>
  <si>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</si>
  <si>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</si>
  <si>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</si>
  <si>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</si>
  <si>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</si>
  <si>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</si>
  <si>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</si>
  <si>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</si>
  <si>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</si>
  <si>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</si>
  <si>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</si>
  <si>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</si>
  <si>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</si>
  <si>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</si>
  <si>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</si>
  <si>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</si>
  <si>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</si>
  <si>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</si>
  <si>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</si>
  <si>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</si>
  <si>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</si>
  <si>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</si>
  <si>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</si>
  <si>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</si>
  <si>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</si>
  <si>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</si>
  <si>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</si>
  <si>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</si>
  <si>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</si>
  <si>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</si>
  <si>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</si>
  <si>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</si>
  <si>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</si>
  <si>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</si>
  <si>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</si>
  <si>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</si>
  <si>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</si>
  <si>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</si>
  <si>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</si>
  <si>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</si>
  <si>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</si>
  <si>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</si>
  <si>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</si>
  <si>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</si>
  <si>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</si>
  <si>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</si>
  <si>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</si>
  <si>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</si>
  <si>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</si>
  <si>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</si>
  <si>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</si>
  <si>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</si>
  <si>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</si>
  <si>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</si>
  <si>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</si>
  <si>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</si>
  <si>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</si>
  <si>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</si>
  <si>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</si>
  <si>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</si>
  <si>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</si>
  <si>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</si>
  <si>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</si>
  <si>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</si>
  <si>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</si>
  <si>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</si>
  <si>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</si>
  <si>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</si>
  <si>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</si>
  <si>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</si>
  <si>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</si>
  <si>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</si>
  <si>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</si>
  <si>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</si>
  <si>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</si>
  <si>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</si>
  <si>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</si>
  <si>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</si>
  <si>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</si>
  <si>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</si>
  <si>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</si>
  <si>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</si>
  <si>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</si>
  <si>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</si>
  <si>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</si>
  <si>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</si>
  <si>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</si>
  <si>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</si>
  <si>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</si>
  <si>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</si>
  <si>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</si>
  <si>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</si>
  <si>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</si>
  <si>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</si>
  <si>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</si>
  <si>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</si>
  <si>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</si>
  <si>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</si>
  <si>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</si>
  <si>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</si>
  <si>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</si>
  <si>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</si>
  <si>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</si>
  <si>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</si>
  <si>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</si>
  <si>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</si>
  <si>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</si>
  <si>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</si>
  <si>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</si>
  <si>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</si>
  <si>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</si>
  <si>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</si>
  <si>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</si>
  <si>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</si>
  <si>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</si>
  <si>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</si>
  <si>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</si>
  <si>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</si>
  <si>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</si>
  <si>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</si>
  <si>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</si>
  <si>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</si>
  <si>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</si>
  <si>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</si>
  <si>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</si>
  <si>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</si>
  <si>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</si>
  <si>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</si>
  <si>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</si>
  <si>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</si>
  <si>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</si>
  <si>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</si>
  <si>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</si>
  <si>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</si>
  <si>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</si>
  <si>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</si>
  <si>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</si>
  <si>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</si>
  <si>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</si>
  <si>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</si>
  <si>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</si>
  <si>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</si>
  <si>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</si>
  <si>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</si>
  <si>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</si>
  <si>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</si>
  <si>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</si>
  <si>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</si>
  <si>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</si>
  <si>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</si>
  <si>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</si>
  <si>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</si>
  <si>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</si>
  <si>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</si>
  <si>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</si>
  <si>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</si>
  <si>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</si>
  <si>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</si>
  <si>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</si>
  <si>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</si>
  <si>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</si>
  <si>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</si>
  <si>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</si>
  <si>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</si>
  <si>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</si>
  <si>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</si>
  <si>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</si>
  <si>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</si>
  <si>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</si>
  <si>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</si>
  <si>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</si>
  <si>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</si>
  <si>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</si>
  <si>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</si>
  <si>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</si>
  <si>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</si>
  <si>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</si>
  <si>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</si>
  <si>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</si>
  <si>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</si>
  <si>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</si>
  <si>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</si>
  <si>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</si>
  <si>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</si>
  <si>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</si>
  <si>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</si>
  <si>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</si>
  <si>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</si>
  <si>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</si>
  <si>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</si>
  <si>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</si>
  <si>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</si>
  <si>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</si>
  <si>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</si>
  <si>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</si>
  <si>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</si>
  <si>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</si>
  <si>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</si>
  <si>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</si>
  <si>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</si>
  <si>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</si>
  <si>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</si>
  <si>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</si>
  <si>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</si>
  <si>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</si>
  <si>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</si>
  <si>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</si>
  <si>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</si>
  <si>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</si>
  <si>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</si>
  <si>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</si>
  <si>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</si>
  <si>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</si>
  <si>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</si>
  <si>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</si>
  <si>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</si>
  <si>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</si>
  <si>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</si>
  <si>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</si>
  <si>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</si>
  <si>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</si>
  <si>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</si>
  <si>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</si>
  <si>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</si>
  <si>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</si>
  <si>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</si>
  <si>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</si>
  <si>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</si>
  <si>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</si>
  <si>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</si>
  <si>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</si>
  <si>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</si>
  <si>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</si>
  <si>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</si>
  <si>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</si>
  <si>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</si>
  <si>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</si>
  <si>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</si>
  <si>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</si>
  <si>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</si>
  <si>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</si>
  <si>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</si>
  <si>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</si>
  <si>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</si>
  <si>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</si>
  <si>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</si>
  <si>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</si>
  <si>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</si>
  <si>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</si>
  <si>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</si>
  <si>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</si>
  <si>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</si>
  <si>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</si>
  <si>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</si>
  <si>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</si>
  <si>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</si>
  <si>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</si>
  <si>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</si>
  <si>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</si>
  <si>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</si>
  <si>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</si>
  <si>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</si>
  <si>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</si>
  <si>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</si>
  <si>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</si>
  <si>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</si>
  <si>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</si>
  <si>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</si>
  <si>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</si>
  <si>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</si>
  <si>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</si>
  <si>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</si>
  <si>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</si>
  <si>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</si>
  <si>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</si>
  <si>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</si>
  <si>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</si>
  <si>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</si>
  <si>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</si>
  <si>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</si>
  <si>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</si>
  <si>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</si>
  <si>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</si>
  <si>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</si>
  <si>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</si>
  <si>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</si>
  <si>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</si>
  <si>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</si>
  <si>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</si>
  <si>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</si>
  <si>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</si>
  <si>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</si>
  <si>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</si>
  <si>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</si>
  <si>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</si>
  <si>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</si>
  <si>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</si>
  <si>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</si>
  <si>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</si>
  <si>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</si>
  <si>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</si>
  <si>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</si>
  <si>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</si>
  <si>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</si>
  <si>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</si>
  <si>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</si>
  <si>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</si>
  <si>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</si>
  <si>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</si>
  <si>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</si>
  <si>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</si>
  <si>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</si>
  <si>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</si>
  <si>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</si>
  <si>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</si>
  <si>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</si>
  <si>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</si>
  <si>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</si>
  <si>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</si>
  <si>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</si>
  <si>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</si>
  <si>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</si>
  <si>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</si>
  <si>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</si>
  <si>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</si>
  <si>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</si>
  <si>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</si>
  <si>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</si>
  <si>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</si>
  <si>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</si>
  <si>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</si>
  <si>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</si>
  <si>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</si>
  <si>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</si>
  <si>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</si>
  <si>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</si>
  <si>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</si>
  <si>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</si>
  <si>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</si>
  <si>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</si>
  <si>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</si>
  <si>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</si>
  <si>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</si>
  <si>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</si>
  <si>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</si>
  <si>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</si>
  <si>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</si>
  <si>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</si>
  <si>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</si>
  <si>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</si>
  <si>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</si>
  <si>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</si>
  <si>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</si>
  <si>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</si>
  <si>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</si>
  <si>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</si>
  <si>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</si>
  <si>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</si>
  <si>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</si>
  <si>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</si>
  <si>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</si>
  <si>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</si>
  <si>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</si>
  <si>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</si>
  <si>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</si>
  <si>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</si>
  <si>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</si>
  <si>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</si>
  <si>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</si>
  <si>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</si>
  <si>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</si>
  <si>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</si>
  <si>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</si>
  <si>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</si>
  <si>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</si>
  <si>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</si>
  <si>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</si>
  <si>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</si>
  <si>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</si>
  <si>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</si>
  <si>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</si>
  <si>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</si>
  <si>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</si>
  <si>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</si>
  <si>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</si>
  <si>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</si>
  <si>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</si>
  <si>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</si>
  <si>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</si>
  <si>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</si>
  <si>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</si>
  <si>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</si>
  <si>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</si>
  <si>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</si>
  <si>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</si>
  <si>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</si>
  <si>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</si>
  <si>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</si>
  <si>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</si>
  <si>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</si>
  <si>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</si>
  <si>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</si>
  <si>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</si>
  <si>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</si>
  <si>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</si>
  <si>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</si>
  <si>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</si>
  <si>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</si>
  <si>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</si>
  <si>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</si>
  <si>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</si>
  <si>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</si>
  <si>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</si>
  <si>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</si>
  <si>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</si>
  <si>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</si>
  <si>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</si>
  <si>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</si>
  <si>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</si>
  <si>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</si>
  <si>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</si>
  <si>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</si>
  <si>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</si>
  <si>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</si>
  <si>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</si>
  <si>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</si>
  <si>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</si>
  <si>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</si>
  <si>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</si>
  <si>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</si>
  <si>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</si>
  <si>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</si>
  <si>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</si>
  <si>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</si>
  <si>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</si>
  <si>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</si>
  <si>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</si>
  <si>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</si>
  <si>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</si>
  <si>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</si>
  <si>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</si>
  <si>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</si>
  <si>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</si>
  <si>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</si>
  <si>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</si>
  <si>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</si>
  <si>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</si>
  <si>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</si>
  <si>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</si>
  <si>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</si>
  <si>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</si>
  <si>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</si>
  <si>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</si>
  <si>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</si>
  <si>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</si>
  <si>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</si>
  <si>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</si>
  <si>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</si>
  <si>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</si>
  <si>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</si>
  <si>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</si>
  <si>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</si>
  <si>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</si>
  <si>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</si>
  <si>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</si>
  <si>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</si>
  <si>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</si>
  <si>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</si>
  <si>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</si>
  <si>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</si>
  <si>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</si>
  <si>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</si>
  <si>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</si>
  <si>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</si>
  <si>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</si>
  <si>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</si>
  <si>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</si>
  <si>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</si>
  <si>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</si>
  <si>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</si>
  <si>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</si>
  <si>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</si>
  <si>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</si>
  <si>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</si>
  <si>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</si>
  <si>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</si>
  <si>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</si>
  <si>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</si>
  <si>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</si>
  <si>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</si>
  <si>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</si>
  <si>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</si>
  <si>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</si>
  <si>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</si>
  <si>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</si>
  <si>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</si>
  <si>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</si>
  <si>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</si>
  <si>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</si>
  <si>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</si>
  <si>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</si>
  <si>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</si>
  <si>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</si>
  <si>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</si>
  <si>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</si>
  <si>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</si>
  <si>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</si>
  <si>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</si>
  <si>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</si>
  <si>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</si>
  <si>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</si>
  <si>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</si>
  <si>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</si>
  <si>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</si>
  <si>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</si>
  <si>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</si>
  <si>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</si>
  <si>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</si>
  <si>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</si>
  <si>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</si>
  <si>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</si>
  <si>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</si>
  <si>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</si>
  <si>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</si>
  <si>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</si>
  <si>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</si>
  <si>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</si>
  <si>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</si>
  <si>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</si>
  <si>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</si>
  <si>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</si>
  <si>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</si>
  <si>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</si>
  <si>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</si>
  <si>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</si>
  <si>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</si>
  <si>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</si>
  <si>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</si>
  <si>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</si>
  <si>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</si>
  <si>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</si>
  <si>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</si>
  <si>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</si>
  <si>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</si>
  <si>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</si>
  <si>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</si>
  <si>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</si>
  <si>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</si>
  <si>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</si>
  <si>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</si>
  <si>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</si>
  <si>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</si>
  <si>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</si>
  <si>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</si>
  <si>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</si>
  <si>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</si>
  <si>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</si>
  <si>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</si>
  <si>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</si>
  <si>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</si>
  <si>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</si>
  <si>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</si>
  <si>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</si>
  <si>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</si>
  <si>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</si>
  <si>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</si>
  <si>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</si>
  <si>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</si>
  <si>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</si>
  <si>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</si>
  <si>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</si>
  <si>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</si>
  <si>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</si>
  <si>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</si>
  <si>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</si>
  <si>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</si>
  <si>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</si>
  <si>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</si>
  <si>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</si>
  <si>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</si>
  <si>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</si>
  <si>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</si>
  <si>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</si>
  <si>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</si>
  <si>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</si>
  <si>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</si>
  <si>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</si>
  <si>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</si>
  <si>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</si>
  <si>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</si>
  <si>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</si>
  <si>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</si>
  <si>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</si>
  <si>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</si>
  <si>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</si>
  <si>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</si>
  <si>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</si>
  <si>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</si>
  <si>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</si>
  <si>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</si>
  <si>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</si>
  <si>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</si>
  <si>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</si>
  <si>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</si>
  <si>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</si>
  <si>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</si>
  <si>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</si>
  <si>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</si>
  <si>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</si>
  <si>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</si>
  <si>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</si>
  <si>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</si>
  <si>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</si>
  <si>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</si>
  <si>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</si>
  <si>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</si>
  <si>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</si>
  <si>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</si>
  <si>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</si>
  <si>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</si>
  <si>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</si>
  <si>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</si>
  <si>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</si>
  <si>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</si>
  <si>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</si>
  <si>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</si>
  <si>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</si>
  <si>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</si>
  <si>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</si>
  <si>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</si>
  <si>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</si>
  <si>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</si>
  <si>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</si>
  <si>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</si>
  <si>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</si>
  <si>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</si>
  <si>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</si>
  <si>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</si>
  <si>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</si>
  <si>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</si>
  <si>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</si>
  <si>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</si>
  <si>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</si>
  <si>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</si>
  <si>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</si>
  <si>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</si>
  <si>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</si>
  <si>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</si>
  <si>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</si>
  <si>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</si>
  <si>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</si>
  <si>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</si>
  <si>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</si>
  <si>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</si>
  <si>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</si>
  <si>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</si>
  <si>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</si>
  <si>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</si>
  <si>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</si>
  <si>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</si>
  <si>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</si>
  <si>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</si>
  <si>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</si>
  <si>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</si>
  <si>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</si>
  <si>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</si>
  <si>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</si>
  <si>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</si>
  <si>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</si>
  <si>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</si>
  <si>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</si>
  <si>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</si>
  <si>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</si>
  <si>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</si>
  <si>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</si>
  <si>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</si>
  <si>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</si>
  <si>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</si>
  <si>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</si>
  <si>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</si>
  <si>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</si>
  <si>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</si>
  <si>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</si>
  <si>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</si>
  <si>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</si>
  <si>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</si>
  <si>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</si>
  <si>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</si>
  <si>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</si>
  <si>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</si>
  <si>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</si>
  <si>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</si>
  <si>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</si>
  <si>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</si>
  <si>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</si>
  <si>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</si>
  <si>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</si>
  <si>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</si>
  <si>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</si>
  <si>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</si>
  <si>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</si>
  <si>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</si>
  <si>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</si>
  <si>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</si>
  <si>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</si>
  <si>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</si>
  <si>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</si>
  <si>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</si>
  <si>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</si>
  <si>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</si>
  <si>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</si>
  <si>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</si>
  <si>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</si>
  <si>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</si>
  <si>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</si>
  <si>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</si>
  <si>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</si>
  <si>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</si>
  <si>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</si>
  <si>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</si>
  <si>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</si>
  <si>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</si>
  <si>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</si>
  <si>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</si>
  <si>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</si>
  <si>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</si>
  <si>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</si>
  <si>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</si>
  <si>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</si>
  <si>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</si>
  <si>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</si>
  <si>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</si>
  <si>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</si>
  <si>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</si>
  <si>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</si>
  <si>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</si>
  <si>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</si>
  <si>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</si>
  <si>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</si>
  <si>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</si>
  <si>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</si>
  <si>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</si>
  <si>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</si>
  <si>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</si>
  <si>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</si>
  <si>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</si>
  <si>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</si>
  <si>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</si>
  <si>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</si>
  <si>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</si>
  <si>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</si>
  <si>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</si>
  <si>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</si>
  <si>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</si>
  <si>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</si>
  <si>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</si>
  <si>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</si>
  <si>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</si>
  <si>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</si>
  <si>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</si>
  <si>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</si>
  <si>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</si>
  <si>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</si>
  <si>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</si>
  <si>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</si>
  <si>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</si>
  <si>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</si>
  <si>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</si>
  <si>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</si>
  <si>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</si>
  <si>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</si>
  <si>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</si>
  <si>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</si>
  <si>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</si>
  <si>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</si>
  <si>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</si>
  <si>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</si>
  <si>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</si>
  <si>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</si>
  <si>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</si>
  <si>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</si>
  <si>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</si>
  <si>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</si>
  <si>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</si>
  <si>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</si>
  <si>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</si>
  <si>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</si>
  <si>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</si>
  <si>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</si>
  <si>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</si>
  <si>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</si>
  <si>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</si>
  <si>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</si>
  <si>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</si>
  <si>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</si>
  <si>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</si>
  <si>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</si>
  <si>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</si>
  <si>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</si>
  <si>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</si>
  <si>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</si>
  <si>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</si>
  <si>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</si>
  <si>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</si>
  <si>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</si>
  <si>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</si>
  <si>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</si>
  <si>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</si>
  <si>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</si>
  <si>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</si>
  <si>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</si>
  <si>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</si>
  <si>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</si>
  <si>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</si>
  <si>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</si>
  <si>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</si>
  <si>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</si>
  <si>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</si>
  <si>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</si>
  <si>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</si>
  <si>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</si>
  <si>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</si>
  <si>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</si>
  <si>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</si>
  <si>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</si>
  <si>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</si>
  <si>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</si>
  <si>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</si>
  <si>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</si>
  <si>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</si>
  <si>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</si>
  <si>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</si>
  <si>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</si>
  <si>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</si>
  <si>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</si>
  <si>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</si>
  <si>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</si>
  <si>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</si>
  <si>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</si>
  <si>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</si>
  <si>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</si>
  <si>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</si>
  <si>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</si>
  <si>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</si>
  <si>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</si>
  <si>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</si>
  <si>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</si>
  <si>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</si>
  <si>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</si>
  <si>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</si>
  <si>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</si>
  <si>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</si>
  <si>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</si>
  <si>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</si>
  <si>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</si>
  <si>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</si>
  <si>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</si>
  <si>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</si>
  <si>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</si>
  <si>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</si>
  <si>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</si>
  <si>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</si>
  <si>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</si>
  <si>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</si>
  <si>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</si>
  <si>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</si>
  <si>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</si>
  <si>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</si>
  <si>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</si>
  <si>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</si>
  <si>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</si>
  <si>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</si>
  <si>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</si>
  <si>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</si>
  <si>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</si>
  <si>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</si>
  <si>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</si>
  <si>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</si>
  <si>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</si>
  <si>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</si>
  <si>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</si>
  <si>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</si>
  <si>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</si>
  <si>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</si>
  <si>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</si>
  <si>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</si>
  <si>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</si>
  <si>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</si>
  <si>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</si>
  <si>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</si>
  <si>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</si>
  <si>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</si>
  <si>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</si>
  <si>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</si>
  <si>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</si>
  <si>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</si>
  <si>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</si>
  <si>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</si>
  <si>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</si>
  <si>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</si>
  <si>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</si>
  <si>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</si>
  <si>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</si>
  <si>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</si>
  <si>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</si>
  <si>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</si>
  <si>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</si>
  <si>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</si>
  <si>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</si>
  <si>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</si>
  <si>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</si>
  <si>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</si>
  <si>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</si>
  <si>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</si>
  <si>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</si>
  <si>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</si>
  <si>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</si>
  <si>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</si>
  <si>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</si>
  <si>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</si>
  <si>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</si>
  <si>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</si>
  <si>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</si>
  <si>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</si>
  <si>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</si>
  <si>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</si>
  <si>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</si>
  <si>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</si>
  <si>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</si>
  <si>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</si>
  <si>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</si>
  <si>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</si>
  <si>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</si>
  <si>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</si>
  <si>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</si>
  <si>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</si>
  <si>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</si>
  <si>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</si>
  <si>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</si>
  <si>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</si>
  <si>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</si>
  <si>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</si>
  <si>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</si>
  <si>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</si>
  <si>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</si>
  <si>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</si>
  <si>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</si>
  <si>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</si>
  <si>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</si>
  <si>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</si>
  <si>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</si>
  <si>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</si>
  <si>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</si>
  <si>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</si>
  <si>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</si>
  <si>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</si>
  <si>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</si>
  <si>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</si>
  <si>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</si>
  <si>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</si>
  <si>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</si>
  <si>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</si>
  <si>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</si>
  <si>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</si>
  <si>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</si>
  <si>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</si>
  <si>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</si>
  <si>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</si>
  <si>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</si>
  <si>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</si>
  <si>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</si>
  <si>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</si>
  <si>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</si>
  <si>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</si>
  <si>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</si>
  <si>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</si>
  <si>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</si>
  <si>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</si>
  <si>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</si>
  <si>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</si>
  <si>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</si>
  <si>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</si>
  <si>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</si>
  <si>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</si>
  <si>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</si>
  <si>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</si>
  <si>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</si>
  <si>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</si>
  <si>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</si>
  <si>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</si>
  <si>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</si>
  <si>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</si>
  <si>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</si>
  <si>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</si>
  <si>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</si>
  <si>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</si>
  <si>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</si>
  <si>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</si>
  <si>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</si>
  <si>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</si>
  <si>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</si>
  <si>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</si>
  <si>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</si>
  <si>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</si>
  <si>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</si>
  <si>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</si>
  <si>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</si>
  <si>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</si>
  <si>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</si>
  <si>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</si>
  <si>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</si>
  <si>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</si>
  <si>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</si>
  <si>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</si>
  <si>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</si>
  <si>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</si>
  <si>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</si>
  <si>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</si>
  <si>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</si>
  <si>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</si>
  <si>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</si>
  <si>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</si>
  <si>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</si>
  <si>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</si>
  <si>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</si>
  <si>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</si>
  <si>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</si>
  <si>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</si>
  <si>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</si>
  <si>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</si>
  <si>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</si>
  <si>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</si>
  <si>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</si>
  <si>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</si>
  <si>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</si>
  <si>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</si>
  <si>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</si>
  <si>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</si>
  <si>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</si>
  <si>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</si>
  <si>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</si>
  <si>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</si>
  <si>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</si>
  <si>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</si>
  <si>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</si>
  <si>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</si>
  <si>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</si>
  <si>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</si>
  <si>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</si>
  <si>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</si>
  <si>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</si>
  <si>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</si>
  <si>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</si>
  <si>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</si>
  <si>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</si>
  <si>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</si>
  <si>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</si>
  <si>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</si>
  <si>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</si>
  <si>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</si>
  <si>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</si>
  <si>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</si>
  <si>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</si>
  <si>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</si>
  <si>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</si>
  <si>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</si>
  <si>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</si>
  <si>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</si>
  <si>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</si>
  <si>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</si>
  <si>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</si>
  <si>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</si>
  <si>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</si>
  <si>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</si>
  <si>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</si>
  <si>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</si>
  <si>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</si>
  <si>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</si>
  <si>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</si>
  <si>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</si>
  <si>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</si>
  <si>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</si>
  <si>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</si>
  <si>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</si>
  <si>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</si>
  <si>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</si>
  <si>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</si>
  <si>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</si>
  <si>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</si>
  <si>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</si>
  <si>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</si>
  <si>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</si>
  <si>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</si>
  <si>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</si>
  <si>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</si>
  <si>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</si>
  <si>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</si>
  <si>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</si>
  <si>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</si>
  <si>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</si>
  <si>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</si>
  <si>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</si>
  <si>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</si>
  <si>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</si>
  <si>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</si>
  <si>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</si>
  <si>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</si>
  <si>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</si>
  <si>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</si>
  <si>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</si>
  <si>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</si>
  <si>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</si>
  <si>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</si>
  <si>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</si>
  <si>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</si>
  <si>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</si>
  <si>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</si>
  <si>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</si>
  <si>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</si>
  <si>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</si>
  <si>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</si>
  <si>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</si>
  <si>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</si>
  <si>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</si>
  <si>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</si>
  <si>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</si>
  <si>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</si>
  <si>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</si>
  <si>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</si>
  <si>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</si>
  <si>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</si>
  <si>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</si>
  <si>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</si>
  <si>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</si>
  <si>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</si>
  <si>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</si>
  <si>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</si>
  <si>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</si>
  <si>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</si>
  <si>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</si>
  <si>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</si>
  <si>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</si>
  <si>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</si>
  <si>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</si>
  <si>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</si>
  <si>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</si>
  <si>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</si>
  <si>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</si>
  <si>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</si>
  <si>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</si>
  <si>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</si>
  <si>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</si>
  <si>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</si>
  <si>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</si>
  <si>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</si>
  <si>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</si>
  <si>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</si>
  <si>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</si>
  <si>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</si>
  <si>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</si>
  <si>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</si>
  <si>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</si>
  <si>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</si>
  <si>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</si>
  <si>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</si>
  <si>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</si>
  <si>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</si>
  <si>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</si>
  <si>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</si>
  <si>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</si>
  <si>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</si>
  <si>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</si>
  <si>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</si>
  <si>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</si>
  <si>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</si>
  <si>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</si>
  <si>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</si>
  <si>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</si>
  <si>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</si>
  <si>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</si>
  <si>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</si>
  <si>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</si>
  <si>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</si>
  <si>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</si>
  <si>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</si>
  <si>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</si>
  <si>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</si>
  <si>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</si>
  <si>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</si>
  <si>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</si>
  <si>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</si>
  <si>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</si>
  <si>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</si>
  <si>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</si>
  <si>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</si>
  <si>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</si>
  <si>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</si>
  <si>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</si>
  <si>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</si>
  <si>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</si>
  <si>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</si>
  <si>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</si>
  <si>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</si>
  <si>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</si>
  <si>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</si>
  <si>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</si>
  <si>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</si>
  <si>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</si>
  <si>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</si>
  <si>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</si>
  <si>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</si>
  <si>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</si>
  <si>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</si>
  <si>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</si>
  <si>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</si>
  <si>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</si>
  <si>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</si>
  <si>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</si>
  <si>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</si>
  <si>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</si>
  <si>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</si>
  <si>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</si>
  <si>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</si>
  <si>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</si>
  <si>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</si>
  <si>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</si>
  <si>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</si>
  <si>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</si>
  <si>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</si>
  <si>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</si>
  <si>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</si>
  <si>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</si>
  <si>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</si>
  <si>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</si>
  <si>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</si>
  <si>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</si>
  <si>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</si>
  <si>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</si>
  <si>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</si>
  <si>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</si>
  <si>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</si>
  <si>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</si>
  <si>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</si>
  <si>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</si>
  <si>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</si>
  <si>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</si>
  <si>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</si>
  <si>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</si>
  <si>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</si>
  <si>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</si>
  <si>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</si>
  <si>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</si>
  <si>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</si>
  <si>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</si>
  <si>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</si>
  <si>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</si>
  <si>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</si>
  <si>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</si>
  <si>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</si>
  <si>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</si>
  <si>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</si>
  <si>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</si>
  <si>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</si>
  <si>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</si>
  <si>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</si>
  <si>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</si>
  <si>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</si>
  <si>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</si>
  <si>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</si>
  <si>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</si>
  <si>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</si>
  <si>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</si>
  <si>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</si>
  <si>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</si>
  <si>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</si>
  <si>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</si>
  <si>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</si>
  <si>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</si>
  <si>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</si>
  <si>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</si>
  <si>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</si>
  <si>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</si>
  <si>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</si>
  <si>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</si>
  <si>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</si>
  <si>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</si>
  <si>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</si>
  <si>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</si>
  <si>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</si>
  <si>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</si>
  <si>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</si>
  <si>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</si>
  <si>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</si>
  <si>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</si>
  <si>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</si>
  <si>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</si>
  <si>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</si>
  <si>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</si>
  <si>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</si>
  <si>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</si>
  <si>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</si>
  <si>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</si>
  <si>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</si>
  <si>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</si>
  <si>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</si>
  <si>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</si>
  <si>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</si>
  <si>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</si>
  <si>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</si>
  <si>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</si>
  <si>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</si>
  <si>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</si>
  <si>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</si>
  <si>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</si>
  <si>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</si>
  <si>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</si>
  <si>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</si>
  <si>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</si>
  <si>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</si>
  <si>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</si>
  <si>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</si>
  <si>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</si>
  <si>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</si>
  <si>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</si>
  <si>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</si>
  <si>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</si>
  <si>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</si>
  <si>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</si>
  <si>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</si>
  <si>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</si>
  <si>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</si>
  <si>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</si>
  <si>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</si>
  <si>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</si>
  <si>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</si>
  <si>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</si>
  <si>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</si>
  <si>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</si>
  <si>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</si>
  <si>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</si>
  <si>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</si>
  <si>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</si>
  <si>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</si>
  <si>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</si>
  <si>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</si>
  <si>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</si>
  <si>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</si>
  <si>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</si>
  <si>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</si>
  <si>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</si>
  <si>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</si>
  <si>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</si>
  <si>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</si>
  <si>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</si>
  <si>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</si>
  <si>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</si>
  <si>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</si>
  <si>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</si>
  <si>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</si>
  <si>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</si>
  <si>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</si>
  <si>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</si>
  <si>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</si>
  <si>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</si>
  <si>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</si>
  <si>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</si>
  <si>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</si>
  <si>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</si>
  <si>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</si>
  <si>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</si>
  <si>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</si>
  <si>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</si>
  <si>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</si>
  <si>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</si>
  <si>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</si>
  <si>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</si>
  <si>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</si>
  <si>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</si>
  <si>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</si>
  <si>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</si>
  <si>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</si>
  <si>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</si>
  <si>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</si>
  <si>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</si>
  <si>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</si>
  <si>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</si>
  <si>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</si>
  <si>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</si>
  <si>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</si>
  <si>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</si>
  <si>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</si>
  <si>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</si>
  <si>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</si>
  <si>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</si>
  <si>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</si>
  <si>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</si>
  <si>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</si>
  <si>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</si>
  <si>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</si>
  <si>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</si>
  <si>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</si>
  <si>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</si>
  <si>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</si>
  <si>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</si>
  <si>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</si>
  <si>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</si>
  <si>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</si>
  <si>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</si>
  <si>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</si>
  <si>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</si>
  <si>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</si>
  <si>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</si>
  <si>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</si>
  <si>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</si>
  <si>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</si>
  <si>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</si>
  <si>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</si>
  <si>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</si>
  <si>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</si>
  <si>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</si>
  <si>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</si>
  <si>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</si>
  <si>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</si>
  <si>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</si>
  <si>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</si>
  <si>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</si>
  <si>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</si>
  <si>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</si>
  <si>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</si>
  <si>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</si>
  <si>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</si>
  <si>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</si>
  <si>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</si>
  <si>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</si>
  <si>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</si>
  <si>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</si>
  <si>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</si>
  <si>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</si>
  <si>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</si>
  <si>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</si>
  <si>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</si>
  <si>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</si>
  <si>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</si>
  <si>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</si>
  <si>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</si>
  <si>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</si>
  <si>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</si>
  <si>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</si>
  <si>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</si>
  <si>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</si>
  <si>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</si>
  <si>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</si>
  <si>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</si>
  <si>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</si>
  <si>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</si>
  <si>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</si>
  <si>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</si>
  <si>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</si>
  <si>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</si>
  <si>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</si>
  <si>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</si>
  <si>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</si>
  <si>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</si>
  <si>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</si>
  <si>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</si>
  <si>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</si>
  <si>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</si>
  <si>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</si>
  <si>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</si>
  <si>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</si>
  <si>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</si>
  <si>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</si>
  <si>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</si>
  <si>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</si>
  <si>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</si>
  <si>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</si>
  <si>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</si>
  <si>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</si>
  <si>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</si>
  <si>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</si>
  <si>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</si>
  <si>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</si>
  <si>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</si>
  <si>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</si>
  <si>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</si>
  <si>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</si>
  <si>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</si>
  <si>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</si>
  <si>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</si>
  <si>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</si>
  <si>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</si>
  <si>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</si>
  <si>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</si>
  <si>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</si>
  <si>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</si>
  <si>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</si>
  <si>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</si>
  <si>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</si>
  <si>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</si>
  <si>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</si>
  <si>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</si>
  <si>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</si>
  <si>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</si>
  <si>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</si>
  <si>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</si>
  <si>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</si>
  <si>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</si>
  <si>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</si>
  <si>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</si>
  <si>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</si>
  <si>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</si>
  <si>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</si>
  <si>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</si>
  <si>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</si>
  <si>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</si>
  <si>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</si>
  <si>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</si>
  <si>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</si>
  <si>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</si>
  <si>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</si>
  <si>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</si>
  <si>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</si>
  <si>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</si>
  <si>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</si>
  <si>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</si>
  <si>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</si>
  <si>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</si>
  <si>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</si>
  <si>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</si>
  <si>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</si>
  <si>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</si>
  <si>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</si>
  <si>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</si>
  <si>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</si>
  <si>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</si>
  <si>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</si>
  <si>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</si>
  <si>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</si>
  <si>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</si>
  <si>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</si>
  <si>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</si>
  <si>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</si>
  <si>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</si>
  <si>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</si>
  <si>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</si>
  <si>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</si>
  <si>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</si>
  <si>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</si>
  <si>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</si>
  <si>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</si>
  <si>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</si>
  <si>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</si>
  <si>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</si>
  <si>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</si>
  <si>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</si>
  <si>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</si>
  <si>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</si>
  <si>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</si>
  <si>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</si>
  <si>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</si>
  <si>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</si>
  <si>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</si>
  <si>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</si>
  <si>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</si>
  <si>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</si>
  <si>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</si>
  <si>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</si>
  <si>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</si>
  <si>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</si>
  <si>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</si>
  <si>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</si>
  <si>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</si>
  <si>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</si>
  <si>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</si>
  <si>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</si>
  <si>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</si>
  <si>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</si>
  <si>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</si>
  <si>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</si>
  <si>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</si>
  <si>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</si>
  <si>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</si>
  <si>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</si>
  <si>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</si>
  <si>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</si>
  <si>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</si>
  <si>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</si>
  <si>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</si>
  <si>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</si>
  <si>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</si>
  <si>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</si>
  <si>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</si>
  <si>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</si>
  <si>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</si>
  <si>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</si>
  <si>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</si>
  <si>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</si>
  <si>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</si>
  <si>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</si>
  <si>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</si>
  <si>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</si>
  <si>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</si>
  <si>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</si>
  <si>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</si>
  <si>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</si>
  <si>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</si>
  <si>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</si>
  <si>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</si>
  <si>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</si>
  <si>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</si>
  <si>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</si>
  <si>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</si>
  <si>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</si>
  <si>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</si>
  <si>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</si>
  <si>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</si>
  <si>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</si>
  <si>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</si>
  <si>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</si>
  <si>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</si>
  <si>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</si>
  <si>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</si>
  <si>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</si>
  <si>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</si>
  <si>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</si>
  <si>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</si>
  <si>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</si>
  <si>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</si>
  <si>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</si>
  <si>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</si>
  <si>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</si>
  <si>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</si>
  <si>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</si>
  <si>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</si>
  <si>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</si>
  <si>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</si>
  <si>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</si>
  <si>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</si>
  <si>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</si>
  <si>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</si>
  <si>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</si>
  <si>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</si>
  <si>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</si>
  <si>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</si>
  <si>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</si>
  <si>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</si>
  <si>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</si>
  <si>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</si>
  <si>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</si>
  <si>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</si>
  <si>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</si>
  <si>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</si>
  <si>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</si>
  <si>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</si>
  <si>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</si>
  <si>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</si>
  <si>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</si>
  <si>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</si>
  <si>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</si>
  <si>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</si>
  <si>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</si>
  <si>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</si>
  <si>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</si>
  <si>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</si>
  <si>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</si>
  <si>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</si>
  <si>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</si>
  <si>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</si>
  <si>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</si>
  <si>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</si>
  <si>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</si>
  <si>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</si>
  <si>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</si>
  <si>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</si>
  <si>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</si>
  <si>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</si>
  <si>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</si>
  <si>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</si>
  <si>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</si>
  <si>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</si>
  <si>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</si>
  <si>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</si>
  <si>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</si>
  <si>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</si>
  <si>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</si>
  <si>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</si>
  <si>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</si>
  <si>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</si>
  <si>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</si>
  <si>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</si>
  <si>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</si>
  <si>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</si>
  <si>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</si>
  <si>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</si>
  <si>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</si>
  <si>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</si>
  <si>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</si>
  <si>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</si>
  <si>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</si>
  <si>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</si>
  <si>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</si>
  <si>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</si>
  <si>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</si>
  <si>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</si>
  <si>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</si>
  <si>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</si>
  <si>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</si>
  <si>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</si>
  <si>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</si>
  <si>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</si>
  <si>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</si>
  <si>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</si>
  <si>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</si>
  <si>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</si>
  <si>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</si>
  <si>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</si>
  <si>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</si>
  <si>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</si>
  <si>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</si>
  <si>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</si>
  <si>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</si>
  <si>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</si>
  <si>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</si>
  <si>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</si>
  <si>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</si>
  <si>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</si>
  <si>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</si>
  <si>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</si>
  <si>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</si>
  <si>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</si>
  <si>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</si>
  <si>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</si>
  <si>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</si>
  <si>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</si>
  <si>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</si>
  <si>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</si>
  <si>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</si>
  <si>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</si>
  <si>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</si>
  <si>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</si>
  <si>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</si>
  <si>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</si>
  <si>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</si>
  <si>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</si>
  <si>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</si>
  <si>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</si>
  <si>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</si>
  <si>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</si>
  <si>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</si>
  <si>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</si>
  <si>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</si>
  <si>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</si>
  <si>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</si>
  <si>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</si>
  <si>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</si>
  <si>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</si>
  <si>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</si>
  <si>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</si>
  <si>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</si>
  <si>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</si>
  <si>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</si>
  <si>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</si>
  <si>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</si>
  <si>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</si>
  <si>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</si>
  <si>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</si>
  <si>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</si>
  <si>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</si>
  <si>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</si>
  <si>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</si>
  <si>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</si>
  <si>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</si>
  <si>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</si>
  <si>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</si>
  <si>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</si>
  <si>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</si>
  <si>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</si>
  <si>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</si>
  <si>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</si>
  <si>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</si>
  <si>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</si>
  <si>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</si>
  <si>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</si>
  <si>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</si>
  <si>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</si>
  <si>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</si>
  <si>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</si>
  <si>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</si>
  <si>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</si>
  <si>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</si>
  <si>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</si>
  <si>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</si>
  <si>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</si>
  <si>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</si>
  <si>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</si>
  <si>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</si>
  <si>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</si>
  <si>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</si>
  <si>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</si>
  <si>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</si>
  <si>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</si>
  <si>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</si>
  <si>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</si>
  <si>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</si>
  <si>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</si>
  <si>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</si>
  <si>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</si>
  <si>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</si>
  <si>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</si>
  <si>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</si>
  <si>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</si>
  <si>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</si>
  <si>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</si>
  <si>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</si>
  <si>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</si>
  <si>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</si>
  <si>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</si>
  <si>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</si>
  <si>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</si>
  <si>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</si>
  <si>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</si>
  <si>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</si>
  <si>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</si>
  <si>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</si>
  <si>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</si>
  <si>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</si>
  <si>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</si>
  <si>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</si>
  <si>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</si>
  <si>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</si>
  <si>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</si>
  <si>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</si>
  <si>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</si>
  <si>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</si>
  <si>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</si>
  <si>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</si>
  <si>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</si>
  <si>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</si>
  <si>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</si>
  <si>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</si>
  <si>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</si>
  <si>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</si>
  <si>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</si>
  <si>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</si>
  <si>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</si>
  <si>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</si>
  <si>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</si>
  <si>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</si>
  <si>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</si>
  <si>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</si>
  <si>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</si>
  <si>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</si>
  <si>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</si>
  <si>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</si>
  <si>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</si>
  <si>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</si>
  <si>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</si>
  <si>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</si>
  <si>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</si>
  <si>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</si>
  <si>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</si>
  <si>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</si>
  <si>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</si>
  <si>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</si>
  <si>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</si>
  <si>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</si>
  <si>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</si>
  <si>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</si>
  <si>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</si>
  <si>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</si>
  <si>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</si>
  <si>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</si>
  <si>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</si>
  <si>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</si>
  <si>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</si>
  <si>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</si>
  <si>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</si>
  <si>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</si>
  <si>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</si>
  <si>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</si>
  <si>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</si>
  <si>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</si>
  <si>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</si>
  <si>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</si>
  <si>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</si>
  <si>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</si>
  <si>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</si>
  <si>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</si>
  <si>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</si>
  <si>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</si>
  <si>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</si>
  <si>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</si>
  <si>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</si>
  <si>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</si>
  <si>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</si>
  <si>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</si>
  <si>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</si>
  <si>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</si>
  <si>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</si>
  <si>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</si>
  <si>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</si>
  <si>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</si>
  <si>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</si>
  <si>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</si>
  <si>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</si>
  <si>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</si>
  <si>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</si>
  <si>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</si>
  <si>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</si>
  <si>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</si>
  <si>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</si>
  <si>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</si>
  <si>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</si>
  <si>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</si>
  <si>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</si>
  <si>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</si>
  <si>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</si>
  <si>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</si>
  <si>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</si>
  <si>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</si>
  <si>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</si>
  <si>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</si>
  <si>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</si>
  <si>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</si>
  <si>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</si>
  <si>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</si>
  <si>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</si>
  <si>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</si>
  <si>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</si>
  <si>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</si>
  <si>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</si>
  <si>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</si>
  <si>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</si>
  <si>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</si>
  <si>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</si>
  <si>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</si>
  <si>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</si>
  <si>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</si>
  <si>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</si>
  <si>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</si>
  <si>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</si>
  <si>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</si>
  <si>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</si>
  <si>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</si>
  <si>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</si>
  <si>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</si>
  <si>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</si>
  <si>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</si>
  <si>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</si>
  <si>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</si>
  <si>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</si>
  <si>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</si>
  <si>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</si>
  <si>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</si>
  <si>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</si>
  <si>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</si>
  <si>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</si>
  <si>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</si>
  <si>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</si>
  <si>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</si>
  <si>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</si>
  <si>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</si>
  <si>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</si>
  <si>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</si>
  <si>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</si>
  <si>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</si>
  <si>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</si>
  <si>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</si>
  <si>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</si>
  <si>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</si>
  <si>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</si>
  <si>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</si>
  <si>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</si>
  <si>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</si>
  <si>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</si>
  <si>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</si>
  <si>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</si>
  <si>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</si>
  <si>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</si>
  <si>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</si>
  <si>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</si>
  <si>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</si>
  <si>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</si>
  <si>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</si>
  <si>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</si>
  <si>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</si>
  <si>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</si>
  <si>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</si>
  <si>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</si>
  <si>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</si>
  <si>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</si>
  <si>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</si>
  <si>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</si>
  <si>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</si>
  <si>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</si>
  <si>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</si>
  <si>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</si>
  <si>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</si>
  <si>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</si>
  <si>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</si>
  <si>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</si>
  <si>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</si>
  <si>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</si>
  <si>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</si>
  <si>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</si>
  <si>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</si>
  <si>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</si>
  <si>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</si>
  <si>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</si>
  <si>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</si>
  <si>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</si>
  <si>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</si>
  <si>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</si>
  <si>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</si>
  <si>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</si>
  <si>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</si>
  <si>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</si>
  <si>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</si>
  <si>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</si>
  <si>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</si>
  <si>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</si>
  <si>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</si>
  <si>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</si>
  <si>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</si>
  <si>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</si>
  <si>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</si>
  <si>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</si>
  <si>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</si>
  <si>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</si>
  <si>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</si>
  <si>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</si>
  <si>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</si>
  <si>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</si>
  <si>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</si>
  <si>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</si>
  <si>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</si>
  <si>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</si>
  <si>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</si>
  <si>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</si>
  <si>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</si>
  <si>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</si>
  <si>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</si>
  <si>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</si>
  <si>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</si>
  <si>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</si>
  <si>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</si>
  <si>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</si>
  <si>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</si>
  <si>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</si>
  <si>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</si>
  <si>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</si>
  <si>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</si>
  <si>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</si>
  <si>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</si>
  <si>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</si>
  <si>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</si>
  <si>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</si>
  <si>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</si>
  <si>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</si>
  <si>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</si>
  <si>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</si>
  <si>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</si>
  <si>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</si>
  <si>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</si>
  <si>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</si>
  <si>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</si>
  <si>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</si>
  <si>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</si>
  <si>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</si>
  <si>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</si>
  <si>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</si>
  <si>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</si>
  <si>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</si>
  <si>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</si>
  <si>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</si>
  <si>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</si>
  <si>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</si>
  <si>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</si>
  <si>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</si>
  <si>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</si>
  <si>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</si>
  <si>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</si>
  <si>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</si>
  <si>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</si>
  <si>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</si>
  <si>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</si>
  <si>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</si>
  <si>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</si>
  <si>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</si>
  <si>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</si>
  <si>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</si>
  <si>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</si>
  <si>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</si>
  <si>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</si>
  <si>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</si>
  <si>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</si>
  <si>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</si>
  <si>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</si>
  <si>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</si>
  <si>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</si>
  <si>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</si>
  <si>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</si>
  <si>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</si>
  <si>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</si>
  <si>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</si>
  <si>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</si>
  <si>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</si>
  <si>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</si>
  <si>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</si>
  <si>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</si>
  <si>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</si>
  <si>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</si>
  <si>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</si>
  <si>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</si>
  <si>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</si>
  <si>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</si>
  <si>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</si>
  <si>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</si>
  <si>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</si>
  <si>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</si>
  <si>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</si>
  <si>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</si>
  <si>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</si>
  <si>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</si>
  <si>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</si>
  <si>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</si>
  <si>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</si>
  <si>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</si>
  <si>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</si>
  <si>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</si>
  <si>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</si>
  <si>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</si>
  <si>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</si>
  <si>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</si>
  <si>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</si>
  <si>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</si>
  <si>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</si>
  <si>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</si>
  <si>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</si>
  <si>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</si>
  <si>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</si>
  <si>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</si>
  <si>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</si>
  <si>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</si>
  <si>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</si>
  <si>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</si>
  <si>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</si>
  <si>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</si>
  <si>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</si>
  <si>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</si>
  <si>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</si>
  <si>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</si>
  <si>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</si>
  <si>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</si>
  <si>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</si>
  <si>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</si>
  <si>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</si>
  <si>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</si>
  <si>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</si>
  <si>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</si>
  <si>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</si>
  <si>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</si>
  <si>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</si>
  <si>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</si>
  <si>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</si>
  <si>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</si>
  <si>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</si>
  <si>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</si>
  <si>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</si>
  <si>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</si>
  <si>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</si>
  <si>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</si>
  <si>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</si>
  <si>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</si>
  <si>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</si>
  <si>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</si>
  <si>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</si>
  <si>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</si>
  <si>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</si>
  <si>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</si>
  <si>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</si>
  <si>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</si>
  <si>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</si>
  <si>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</si>
  <si>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</si>
  <si>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</si>
  <si>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</si>
  <si>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</si>
  <si>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</si>
  <si>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</si>
  <si>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</si>
  <si>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</si>
  <si>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</si>
  <si>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</si>
  <si>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</si>
  <si>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</si>
  <si>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</si>
  <si>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</si>
  <si>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</si>
  <si>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</si>
  <si>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</si>
  <si>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</si>
  <si>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</si>
  <si>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</si>
  <si>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</si>
  <si>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</si>
  <si>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</si>
  <si>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</si>
  <si>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</si>
  <si>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</si>
  <si>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</si>
  <si>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</si>
  <si>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</si>
  <si>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</si>
  <si>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</si>
  <si>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</si>
  <si>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</si>
  <si>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</si>
  <si>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</si>
  <si>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</si>
  <si>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</si>
  <si>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</si>
  <si>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</si>
  <si>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</si>
  <si>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</si>
  <si>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</si>
  <si>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</si>
  <si>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</si>
  <si>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</si>
  <si>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</si>
  <si>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</si>
  <si>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</si>
  <si>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</si>
  <si>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</si>
  <si>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</si>
  <si>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</si>
  <si>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</si>
  <si>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</si>
  <si>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</si>
  <si>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</si>
  <si>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</si>
  <si>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</si>
  <si>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</si>
  <si>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</si>
  <si>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</si>
  <si>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</si>
  <si>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</si>
  <si>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</si>
  <si>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</si>
  <si>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</si>
  <si>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</si>
  <si>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</si>
  <si>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</si>
  <si>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</si>
  <si>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</si>
  <si>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</si>
  <si>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</si>
  <si>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</si>
  <si>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</si>
  <si>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</si>
  <si>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</si>
  <si>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</si>
  <si>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</si>
  <si>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</si>
  <si>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</si>
  <si>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</si>
  <si>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</si>
  <si>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</si>
  <si>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</si>
  <si>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</si>
  <si>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</si>
  <si>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</si>
  <si>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</si>
  <si>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</si>
  <si>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</si>
  <si>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</si>
  <si>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</si>
  <si>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</si>
  <si>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</si>
  <si>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</si>
  <si>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</si>
  <si>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</si>
  <si>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</si>
  <si>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</si>
  <si>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</si>
  <si>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</si>
  <si>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</si>
  <si>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</si>
  <si>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</si>
  <si>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</si>
  <si>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</si>
  <si>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</si>
  <si>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</si>
  <si>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</si>
  <si>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</si>
  <si>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</si>
  <si>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</si>
  <si>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</si>
  <si>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</si>
  <si>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</si>
  <si>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</si>
  <si>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</si>
  <si>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</si>
  <si>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</si>
  <si>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</si>
  <si>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</si>
  <si>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</si>
  <si>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</si>
  <si>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</si>
  <si>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</si>
  <si>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</si>
  <si>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</si>
  <si>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</si>
  <si>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</si>
  <si>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</si>
  <si>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</si>
  <si>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</si>
  <si>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</si>
  <si>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</si>
  <si>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</si>
  <si>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</si>
  <si>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</si>
  <si>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</si>
  <si>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</si>
  <si>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</si>
  <si>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</si>
  <si>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</si>
  <si>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</si>
  <si>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</si>
  <si>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</si>
  <si>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</si>
  <si>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</si>
  <si>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</si>
  <si>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</si>
  <si>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</si>
  <si>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</si>
  <si>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</si>
  <si>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</si>
  <si>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</si>
  <si>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</si>
  <si>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</si>
  <si>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</si>
  <si>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</si>
  <si>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</si>
  <si>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</si>
  <si>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</si>
  <si>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</si>
  <si>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</si>
  <si>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</si>
  <si>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</si>
  <si>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</si>
  <si>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</si>
  <si>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</si>
  <si>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</si>
  <si>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</si>
  <si>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</si>
  <si>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</si>
  <si>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</si>
  <si>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</si>
  <si>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</si>
  <si>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</si>
  <si>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</si>
  <si>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</si>
  <si>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</si>
  <si>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</si>
  <si>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</si>
  <si>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</si>
  <si>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</si>
  <si>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</si>
  <si>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</si>
  <si>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</si>
  <si>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</si>
  <si>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</si>
  <si>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</si>
  <si>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</si>
  <si>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</si>
  <si>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</si>
  <si>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</si>
  <si>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</si>
  <si>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</si>
  <si>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</si>
  <si>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</si>
  <si>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</si>
  <si>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</si>
  <si>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</si>
  <si>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</si>
  <si>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</si>
  <si>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</si>
  <si>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</si>
  <si>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</si>
  <si>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</si>
  <si>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</si>
  <si>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</si>
  <si>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</si>
  <si>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</si>
  <si>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</si>
  <si>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</si>
  <si>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</si>
  <si>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</si>
  <si>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</si>
  <si>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</si>
  <si>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</si>
  <si>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</si>
  <si>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</si>
  <si>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</si>
  <si>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</si>
  <si>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</si>
  <si>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</si>
  <si>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</si>
  <si>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</si>
  <si>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</si>
  <si>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</si>
  <si>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</si>
  <si>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</si>
  <si>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</si>
  <si>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</si>
  <si>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</si>
  <si>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</si>
  <si>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</si>
  <si>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</si>
  <si>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</si>
  <si>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</si>
  <si>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</si>
  <si>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</si>
  <si>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</si>
  <si>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</si>
  <si>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</si>
  <si>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</si>
  <si>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</si>
  <si>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</si>
  <si>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</si>
  <si>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</si>
  <si>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</si>
  <si>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</si>
  <si>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</si>
  <si>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</si>
  <si>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</si>
  <si>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</si>
  <si>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</si>
  <si>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</si>
  <si>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</si>
  <si>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</si>
  <si>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</si>
  <si>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</si>
  <si>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</si>
  <si>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</si>
  <si>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</si>
  <si>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</si>
  <si>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</si>
  <si>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</si>
  <si>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</si>
  <si>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</si>
  <si>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</si>
  <si>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</si>
  <si>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</si>
  <si>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</si>
  <si>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</si>
  <si>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</si>
  <si>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</si>
  <si>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</si>
  <si>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</si>
  <si>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</si>
  <si>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</si>
  <si>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</si>
  <si>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</si>
  <si>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</si>
  <si>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</si>
  <si>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</si>
  <si>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</si>
  <si>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</si>
  <si>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</si>
  <si>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</si>
  <si>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</si>
  <si>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</si>
  <si>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</si>
  <si>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</si>
  <si>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</si>
  <si>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</si>
  <si>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</si>
  <si>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</si>
  <si>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</si>
  <si>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</si>
  <si>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</si>
  <si>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</si>
  <si>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</si>
  <si>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</si>
  <si>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</si>
  <si>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</si>
  <si>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</si>
  <si>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</si>
  <si>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</si>
  <si>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</si>
  <si>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</si>
  <si>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</si>
  <si>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</si>
  <si>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</si>
  <si>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</si>
  <si>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</si>
  <si>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</si>
  <si>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</si>
  <si>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</si>
  <si>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</si>
  <si>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</si>
  <si>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</si>
  <si>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</si>
  <si>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</si>
  <si>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</si>
  <si>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</si>
  <si>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</si>
  <si>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</si>
  <si>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</si>
  <si>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</si>
  <si>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</si>
  <si>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</si>
  <si>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</si>
  <si>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</si>
  <si>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</si>
  <si>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</si>
  <si>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</si>
  <si>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</si>
  <si>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</si>
  <si>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</si>
  <si>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</si>
  <si>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</si>
  <si>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</si>
  <si>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</si>
  <si>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</si>
  <si>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</si>
  <si>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</si>
  <si>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</si>
  <si>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</si>
  <si>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</si>
  <si>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</si>
  <si>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</si>
  <si>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</si>
  <si>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</si>
  <si>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</si>
  <si>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</si>
  <si>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</si>
  <si>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</si>
  <si>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</si>
  <si>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</si>
  <si>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</si>
  <si>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</si>
  <si>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</si>
  <si>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</si>
  <si>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</si>
  <si>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</si>
  <si>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</si>
  <si>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</si>
  <si>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</si>
  <si>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</si>
  <si>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</si>
  <si>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</si>
  <si>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</si>
  <si>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</si>
  <si>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</si>
  <si>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</si>
  <si>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</si>
  <si>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</si>
  <si>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</si>
  <si>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</si>
  <si>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</si>
  <si>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</si>
  <si>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</si>
  <si>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</si>
  <si>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</si>
  <si>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</si>
  <si>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</si>
  <si>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</si>
  <si>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</si>
  <si>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</si>
  <si>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</si>
  <si>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</si>
  <si>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</si>
  <si>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</si>
  <si>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</si>
  <si>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</si>
  <si>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</si>
  <si>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</si>
  <si>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</si>
  <si>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</si>
  <si>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</si>
  <si>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</si>
  <si>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</si>
  <si>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</si>
  <si>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</si>
  <si>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</si>
  <si>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</si>
  <si>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</si>
  <si>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</si>
  <si>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</si>
  <si>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</si>
  <si>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</si>
  <si>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</si>
  <si>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</si>
  <si>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</si>
  <si>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</si>
  <si>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</si>
  <si>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</si>
  <si>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</si>
  <si>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</si>
  <si>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</si>
  <si>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</si>
  <si>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</si>
  <si>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</si>
  <si>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</si>
  <si>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</si>
  <si>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</si>
  <si>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</si>
  <si>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</si>
  <si>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</si>
  <si>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</si>
  <si>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</si>
  <si>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</si>
  <si>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</si>
  <si>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</si>
  <si>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</si>
  <si>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</si>
  <si>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</si>
  <si>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</si>
  <si>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</si>
  <si>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</si>
  <si>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</si>
  <si>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</si>
  <si>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</si>
  <si>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</si>
  <si>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</si>
  <si>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</si>
  <si>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</si>
  <si>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</si>
  <si>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</si>
  <si>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</si>
  <si>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</si>
  <si>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</si>
  <si>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</si>
  <si>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</si>
  <si>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</si>
  <si>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</si>
  <si>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</si>
  <si>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</si>
  <si>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</si>
  <si>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</si>
  <si>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</si>
  <si>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</si>
  <si>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</si>
  <si>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</si>
  <si>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</si>
  <si>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</si>
  <si>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</si>
  <si>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</si>
  <si>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</si>
  <si>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</si>
  <si>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</si>
  <si>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</si>
  <si>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</si>
  <si>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</si>
  <si>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</si>
  <si>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</si>
  <si>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</si>
  <si>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</si>
  <si>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</si>
  <si>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</si>
  <si>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</si>
  <si>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</si>
  <si>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</si>
  <si>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</si>
  <si>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</si>
  <si>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</si>
  <si>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</si>
  <si>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</si>
  <si>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</si>
  <si>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</si>
  <si>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</si>
  <si>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</si>
  <si>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</si>
  <si>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</si>
  <si>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</si>
  <si>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</si>
  <si>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</si>
  <si>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</si>
  <si>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</si>
  <si>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</si>
  <si>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</si>
  <si>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</si>
  <si>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</si>
  <si>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</si>
  <si>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</si>
  <si>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</si>
  <si>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</si>
  <si>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</si>
  <si>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</si>
  <si>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</si>
  <si>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</si>
  <si>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</si>
  <si>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</si>
  <si>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</si>
  <si>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</si>
  <si>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</si>
  <si>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</si>
  <si>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</si>
  <si>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</si>
  <si>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</si>
  <si>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</si>
  <si>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</si>
  <si>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</si>
  <si>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</si>
  <si>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</si>
  <si>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</si>
  <si>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</si>
  <si>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</si>
  <si>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</si>
  <si>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</si>
  <si>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</si>
  <si>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</si>
  <si>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</si>
  <si>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</si>
  <si>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</si>
  <si>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</si>
  <si>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</si>
  <si>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</si>
  <si>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</si>
  <si>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</si>
  <si>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</si>
  <si>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</si>
  <si>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</si>
  <si>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</si>
  <si>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</si>
  <si>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</si>
  <si>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</si>
  <si>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</si>
  <si>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</si>
  <si>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</si>
  <si>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</si>
  <si>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</si>
  <si>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</si>
  <si>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</si>
  <si>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</si>
  <si>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</si>
  <si>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</si>
  <si>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</si>
  <si>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</si>
  <si>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</si>
  <si>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</si>
  <si>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</si>
  <si>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</si>
  <si>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</si>
  <si>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</si>
  <si>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</si>
  <si>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</si>
  <si>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</si>
  <si>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</si>
  <si>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</si>
  <si>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</si>
  <si>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</si>
  <si>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</si>
  <si>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</si>
  <si>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</si>
  <si>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</si>
  <si>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</si>
  <si>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</si>
  <si>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</si>
  <si>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</si>
  <si>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</si>
  <si>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</si>
  <si>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</si>
  <si>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</si>
  <si>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</si>
  <si>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</si>
  <si>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</si>
  <si>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</si>
  <si>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</si>
  <si>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</si>
  <si>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</si>
  <si>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</si>
  <si>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</si>
  <si>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</si>
  <si>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</si>
  <si>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</si>
  <si>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</si>
  <si>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</si>
  <si>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</si>
  <si>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</si>
  <si>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</si>
  <si>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</si>
  <si>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</si>
  <si>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</si>
  <si>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</si>
  <si>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</si>
  <si>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</si>
  <si>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</si>
  <si>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</si>
  <si>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</si>
  <si>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</si>
  <si>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</si>
  <si>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</si>
  <si>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</si>
  <si>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</si>
  <si>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</si>
  <si>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</si>
  <si>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</si>
  <si>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</si>
  <si>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</si>
  <si>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</si>
  <si>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</si>
  <si>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</si>
  <si>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</si>
  <si>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</si>
  <si>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</si>
  <si>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</si>
  <si>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</si>
  <si>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</si>
  <si>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</si>
  <si>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</si>
  <si>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</si>
  <si>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</si>
  <si>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</si>
  <si>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</si>
  <si>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</si>
  <si>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</si>
  <si>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</si>
  <si>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</si>
  <si>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</si>
  <si>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</si>
  <si>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</si>
  <si>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</si>
  <si>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</si>
  <si>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</si>
  <si>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</si>
  <si>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</si>
  <si>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</si>
  <si>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</si>
  <si>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</si>
  <si>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</si>
  <si>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</si>
  <si>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</si>
  <si>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</si>
  <si>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</si>
  <si>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</si>
  <si>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</si>
  <si>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</si>
  <si>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</si>
  <si>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</si>
  <si>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</si>
  <si>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</si>
  <si>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</si>
  <si>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</si>
  <si>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</si>
  <si>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</si>
  <si>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</si>
  <si>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</si>
  <si>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</si>
  <si>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</si>
  <si>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</si>
  <si>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</si>
  <si>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</si>
  <si>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</si>
  <si>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</si>
  <si>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</si>
  <si>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</si>
  <si>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</si>
  <si>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</si>
  <si>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</si>
  <si>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</si>
  <si>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</si>
  <si>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</si>
  <si>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</si>
  <si>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</si>
  <si>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</si>
  <si>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</si>
  <si>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</si>
  <si>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</si>
  <si>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</si>
  <si>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</si>
  <si>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</si>
  <si>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</si>
  <si>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</si>
  <si>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</si>
  <si>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</si>
  <si>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</si>
  <si>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</si>
  <si>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</si>
  <si>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</si>
  <si>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</si>
  <si>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</si>
  <si>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</si>
  <si>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</si>
  <si>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</si>
  <si>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</si>
  <si>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</si>
  <si>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</si>
  <si>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</si>
  <si>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</si>
  <si>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</si>
  <si>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</si>
  <si>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</si>
  <si>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</si>
  <si>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</si>
  <si>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</si>
  <si>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</si>
  <si>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</si>
  <si>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</si>
  <si>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</si>
  <si>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</si>
  <si>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</si>
  <si>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</si>
  <si>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</si>
  <si>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</si>
  <si>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</si>
  <si>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</si>
  <si>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</si>
  <si>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</si>
  <si>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</si>
  <si>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</si>
  <si>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</si>
  <si>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</si>
  <si>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</si>
  <si>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</si>
  <si>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</si>
  <si>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</si>
  <si>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</si>
  <si>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</si>
  <si>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</si>
  <si>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</si>
  <si>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</si>
  <si>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</si>
  <si>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</si>
  <si>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</si>
  <si>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</si>
  <si>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</si>
  <si>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</si>
  <si>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</si>
  <si>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</si>
  <si>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</si>
  <si>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</si>
  <si>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</si>
  <si>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</si>
  <si>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</si>
  <si>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</si>
  <si>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</si>
  <si>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</si>
  <si>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</si>
  <si>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</si>
  <si>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</si>
  <si>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</si>
  <si>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</si>
  <si>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</si>
  <si>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</si>
  <si>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</si>
  <si>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</si>
  <si>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</si>
  <si>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</si>
  <si>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</si>
  <si>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</si>
  <si>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</si>
  <si>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</si>
  <si>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</si>
  <si>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</si>
  <si>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</si>
  <si>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</si>
  <si>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</si>
  <si>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</si>
  <si>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</si>
  <si>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</si>
  <si>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</si>
  <si>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</si>
  <si>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</si>
  <si>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</si>
  <si>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</si>
  <si>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</si>
  <si>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</si>
  <si>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</si>
  <si>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</si>
  <si>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</si>
  <si>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</si>
  <si>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</si>
  <si>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</si>
  <si>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</si>
  <si>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</si>
  <si>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</si>
  <si>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</si>
  <si>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</si>
  <si>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</si>
  <si>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</si>
  <si>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</si>
  <si>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</si>
  <si>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</si>
  <si>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</si>
  <si>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</si>
  <si>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</si>
  <si>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</si>
  <si>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</si>
  <si>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</si>
  <si>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</si>
  <si>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</si>
  <si>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</si>
  <si>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</si>
  <si>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</si>
  <si>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</si>
  <si>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</si>
  <si>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</si>
  <si>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</si>
  <si>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</si>
  <si>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</si>
  <si>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</si>
  <si>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</si>
  <si>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</si>
  <si>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</si>
  <si>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</si>
  <si>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</si>
  <si>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</si>
  <si>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</si>
  <si>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</si>
  <si>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</si>
  <si>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</si>
  <si>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</si>
  <si>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</si>
  <si>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</si>
  <si>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</si>
  <si>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</si>
  <si>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</si>
  <si>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</si>
  <si>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</si>
  <si>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</si>
  <si>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</si>
  <si>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</si>
  <si>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</si>
  <si>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</si>
  <si>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</si>
  <si>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</si>
  <si>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</si>
  <si>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</si>
  <si>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</si>
  <si>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</si>
  <si>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</si>
  <si>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</si>
  <si>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</si>
  <si>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</si>
  <si>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</si>
  <si>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</si>
  <si>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</si>
  <si>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</si>
  <si>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</si>
  <si>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</si>
  <si>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</si>
  <si>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</si>
  <si>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</si>
  <si>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</si>
  <si>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</si>
  <si>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</si>
  <si>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</si>
  <si>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</si>
  <si>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</si>
  <si>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</si>
  <si>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</si>
  <si>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</si>
  <si>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</si>
  <si>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</si>
  <si>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</si>
  <si>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</si>
  <si>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</si>
  <si>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</si>
  <si>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</si>
  <si>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</si>
  <si>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</si>
  <si>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</si>
  <si>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</si>
  <si>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</si>
  <si>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</si>
  <si>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</si>
  <si>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</si>
  <si>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</si>
  <si>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</si>
  <si>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</si>
  <si>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</si>
  <si>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</si>
  <si>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</si>
  <si>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</si>
  <si>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</si>
  <si>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</si>
  <si>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</si>
  <si>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</si>
  <si>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</si>
  <si>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</si>
  <si>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</si>
  <si>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</si>
  <si>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</si>
  <si>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</si>
  <si>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</si>
  <si>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</si>
  <si>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</si>
  <si>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</si>
  <si>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</si>
  <si>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</si>
  <si>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</si>
  <si>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</si>
  <si>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</si>
  <si>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</si>
  <si>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</si>
  <si>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</si>
  <si>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</si>
  <si>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</si>
  <si>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</si>
  <si>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</si>
  <si>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</si>
  <si>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</si>
  <si>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</si>
  <si>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</si>
  <si>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</si>
  <si>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</si>
  <si>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</si>
  <si>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</si>
  <si>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</si>
  <si>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</si>
  <si>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</si>
  <si>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</si>
  <si>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</si>
  <si>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</si>
  <si>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</si>
  <si>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</si>
  <si>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</si>
  <si>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</si>
  <si>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</si>
  <si>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</si>
  <si>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</si>
  <si>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</si>
  <si>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</si>
  <si>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</si>
  <si>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</si>
  <si>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</si>
  <si>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</si>
  <si>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</si>
  <si>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</si>
  <si>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</si>
  <si>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</si>
  <si>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</si>
  <si>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</si>
  <si>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</si>
  <si>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</si>
  <si>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</si>
  <si>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</si>
  <si>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</si>
  <si>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</si>
  <si>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</si>
  <si>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</si>
  <si>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</si>
  <si>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</si>
  <si>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</si>
  <si>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</si>
  <si>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</si>
  <si>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</si>
  <si>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</si>
  <si>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</si>
  <si>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</si>
  <si>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</si>
  <si>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</si>
  <si>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</si>
  <si>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</si>
  <si>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</si>
  <si>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</si>
  <si>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</si>
  <si>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</si>
  <si>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</si>
  <si>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</si>
  <si>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</si>
  <si>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</si>
  <si>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</si>
  <si>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</si>
  <si>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</si>
  <si>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</si>
  <si>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</si>
  <si>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</si>
  <si>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</si>
  <si>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</si>
  <si>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</si>
  <si>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</si>
  <si>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</si>
  <si>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</si>
  <si>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</si>
  <si>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</si>
  <si>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</si>
  <si>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</si>
  <si>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</si>
  <si>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</si>
  <si>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</si>
  <si>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</si>
  <si>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</si>
  <si>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</si>
  <si>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</si>
  <si>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</si>
  <si>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</si>
  <si>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</si>
  <si>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</si>
  <si>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</si>
  <si>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</si>
  <si>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</si>
  <si>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</si>
  <si>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</si>
  <si>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</si>
  <si>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</si>
  <si>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</si>
  <si>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</si>
  <si>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</si>
  <si>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</si>
  <si>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</si>
  <si>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</si>
  <si>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</si>
  <si>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</si>
  <si>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</si>
  <si>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</si>
  <si>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</si>
  <si>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</si>
  <si>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</si>
  <si>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</si>
  <si>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</si>
  <si>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</si>
  <si>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</si>
  <si>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</si>
  <si>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</si>
  <si>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</si>
  <si>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</si>
  <si>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</si>
  <si>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</si>
  <si>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</si>
  <si>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</si>
  <si>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</si>
  <si>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</si>
  <si>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</si>
  <si>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</si>
  <si>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</si>
  <si>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</si>
  <si>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</si>
  <si>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</si>
  <si>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</si>
  <si>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</si>
  <si>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</si>
  <si>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</si>
  <si>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</si>
  <si>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</si>
  <si>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</si>
  <si>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</si>
  <si>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</si>
  <si>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</si>
  <si>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</si>
  <si>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</si>
  <si>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</si>
  <si>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</si>
  <si>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</si>
  <si>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</si>
  <si>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</si>
  <si>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</si>
  <si>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</si>
  <si>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</si>
  <si>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</si>
  <si>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</si>
  <si>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</si>
  <si>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</si>
  <si>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</si>
  <si>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</si>
  <si>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</si>
  <si>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</si>
  <si>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</si>
  <si>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</si>
  <si>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</si>
  <si>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</si>
  <si>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</si>
  <si>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</si>
  <si>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</si>
  <si>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</si>
  <si>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</si>
  <si>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</si>
  <si>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</si>
  <si>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</si>
  <si>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</si>
  <si>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</si>
  <si>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</si>
  <si>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</si>
  <si>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</si>
  <si>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</si>
  <si>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</si>
  <si>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</si>
  <si>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</si>
  <si>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</si>
  <si>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</si>
  <si>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</si>
  <si>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</si>
  <si>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</si>
  <si>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</si>
  <si>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</si>
  <si>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</si>
  <si>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</si>
  <si>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</si>
  <si>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</si>
  <si>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</si>
  <si>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</si>
  <si>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</si>
  <si>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</si>
  <si>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</si>
  <si>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</si>
  <si>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</si>
  <si>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</si>
  <si>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</si>
  <si>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</si>
  <si>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</si>
  <si>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</si>
  <si>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</si>
  <si>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</si>
  <si>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</si>
  <si>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</si>
  <si>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</si>
  <si>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</si>
  <si>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</si>
  <si>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</si>
  <si>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</si>
  <si>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</si>
  <si>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</si>
  <si>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</si>
  <si>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</si>
  <si>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</si>
  <si>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</si>
  <si>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</si>
  <si>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</si>
  <si>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</si>
  <si>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</si>
  <si>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</si>
  <si>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</si>
  <si>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</si>
  <si>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</si>
  <si>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</si>
  <si>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</si>
  <si>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</si>
  <si>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</si>
  <si>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</si>
  <si>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</si>
  <si>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</si>
  <si>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</si>
  <si>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</si>
  <si>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</si>
  <si>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</si>
  <si>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</si>
  <si>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</si>
  <si>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</si>
  <si>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</si>
  <si>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</si>
  <si>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</si>
  <si>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</si>
  <si>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</si>
  <si>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</si>
  <si>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</si>
  <si>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</si>
  <si>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</si>
  <si>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</si>
  <si>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</si>
  <si>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</si>
  <si>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</si>
  <si>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</si>
  <si>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</si>
  <si>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</si>
  <si>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</si>
  <si>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</si>
  <si>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</si>
  <si>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</si>
  <si>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</si>
  <si>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</si>
  <si>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</si>
  <si>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</si>
  <si>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</si>
  <si>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</si>
  <si>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</si>
  <si>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</si>
  <si>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</si>
  <si>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</si>
  <si>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</si>
  <si>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</si>
  <si>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</si>
  <si>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</si>
  <si>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</si>
  <si>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</si>
  <si>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</si>
  <si>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</si>
  <si>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</si>
  <si>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</si>
  <si>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</si>
  <si>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</si>
  <si>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</si>
  <si>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</si>
  <si>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</si>
  <si>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</si>
  <si>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</si>
  <si>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</si>
  <si>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</si>
  <si>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</si>
  <si>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</si>
  <si>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</si>
  <si>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</si>
  <si>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</si>
  <si>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</si>
  <si>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</si>
  <si>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</si>
  <si>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</si>
  <si>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</si>
  <si>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</si>
  <si>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</si>
  <si>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</si>
  <si>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</si>
  <si>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</si>
  <si>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</si>
  <si>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</si>
  <si>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</si>
  <si>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</si>
  <si>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</si>
  <si>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</si>
  <si>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</si>
  <si>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</si>
  <si>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</si>
  <si>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</si>
  <si>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</si>
  <si>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</si>
  <si>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</si>
  <si>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</si>
  <si>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</si>
  <si>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</si>
  <si>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</si>
  <si>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</si>
  <si>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</si>
  <si>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</si>
  <si>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</si>
  <si>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</si>
  <si>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</si>
  <si>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</si>
  <si>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</si>
  <si>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</si>
  <si>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</si>
  <si>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</si>
  <si>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</si>
  <si>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</si>
  <si>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</si>
  <si>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</si>
  <si>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</si>
  <si>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</si>
  <si>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</si>
  <si>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</si>
  <si>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</si>
  <si>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</si>
  <si>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</si>
  <si>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</si>
  <si>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</si>
  <si>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</si>
  <si>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</si>
  <si>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</si>
  <si>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</si>
  <si>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</si>
  <si>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</si>
  <si>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</si>
  <si>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</si>
  <si>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</si>
  <si>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</si>
  <si>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</si>
  <si>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</si>
  <si>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</si>
  <si>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</si>
  <si>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</si>
  <si>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</si>
  <si>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</si>
  <si>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</si>
  <si>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</si>
  <si>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</si>
  <si>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</si>
  <si>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</si>
  <si>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</si>
  <si>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</si>
  <si>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</si>
  <si>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</si>
  <si>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</si>
  <si>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</si>
  <si>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</si>
  <si>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</si>
  <si>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</si>
  <si>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</si>
  <si>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</si>
  <si>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</si>
  <si>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</si>
  <si>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</si>
  <si>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</si>
  <si>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</si>
  <si>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</si>
  <si>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</si>
  <si>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</si>
  <si>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</si>
  <si>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</si>
  <si>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</si>
  <si>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</si>
  <si>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</si>
  <si>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</si>
  <si>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</si>
  <si>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</si>
  <si>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</si>
  <si>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</si>
  <si>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</si>
  <si>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</si>
  <si>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</si>
  <si>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</si>
  <si>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</si>
  <si>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</si>
  <si>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</si>
  <si>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</si>
  <si>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</si>
  <si>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</si>
  <si>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</si>
  <si>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</si>
  <si>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</si>
  <si>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</si>
  <si>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</si>
  <si>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</si>
  <si>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</si>
  <si>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</si>
  <si>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</si>
  <si>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</si>
  <si>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</si>
  <si>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</si>
  <si>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</si>
  <si>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</si>
  <si>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</si>
  <si>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</si>
  <si>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</si>
  <si>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</si>
  <si>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</si>
  <si>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</si>
  <si>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</si>
  <si>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</si>
  <si>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</si>
  <si>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</si>
  <si>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</si>
  <si>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</si>
  <si>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</si>
  <si>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</si>
  <si>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</si>
  <si>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</si>
  <si>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</si>
  <si>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</si>
  <si>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</si>
  <si>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</si>
  <si>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</si>
  <si>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</si>
  <si>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</si>
  <si>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</si>
  <si>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</si>
  <si>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</si>
  <si>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</si>
  <si>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</si>
  <si>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</si>
  <si>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</si>
  <si>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</si>
  <si>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</si>
  <si>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</si>
  <si>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</si>
  <si>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</si>
  <si>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</si>
  <si>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</si>
  <si>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</si>
  <si>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</si>
  <si>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</si>
  <si>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</si>
  <si>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</si>
  <si>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</si>
  <si>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</si>
  <si>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</si>
  <si>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</si>
  <si>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</si>
  <si>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</si>
  <si>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</si>
  <si>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</si>
  <si>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</si>
  <si>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</si>
  <si>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</si>
  <si>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</si>
  <si>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</si>
  <si>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</si>
  <si>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</si>
  <si>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</si>
  <si>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</si>
  <si>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</si>
  <si>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</si>
  <si>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</si>
  <si>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</si>
  <si>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</si>
  <si>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</si>
  <si>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</si>
  <si>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</si>
  <si>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</si>
  <si>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</si>
  <si>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</si>
  <si>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</si>
  <si>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</si>
  <si>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</si>
  <si>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</si>
  <si>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</si>
  <si>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</si>
  <si>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</si>
  <si>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</si>
  <si>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</si>
  <si>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</si>
  <si>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</si>
  <si>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</si>
  <si>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</si>
  <si>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</si>
  <si>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</si>
  <si>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</si>
  <si>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</si>
  <si>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</si>
  <si>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</si>
  <si>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</si>
  <si>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</si>
  <si>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</si>
  <si>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</si>
  <si>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</si>
  <si>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</si>
  <si>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</si>
  <si>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</si>
  <si>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</si>
  <si>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</si>
  <si>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</si>
  <si>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</si>
  <si>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</si>
  <si>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</si>
  <si>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</si>
  <si>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</si>
  <si>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</si>
  <si>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</si>
  <si>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</si>
  <si>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</si>
  <si>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</si>
  <si>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</si>
  <si>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</si>
  <si>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</si>
  <si>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</si>
  <si>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</si>
  <si>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</si>
  <si>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</si>
  <si>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</si>
  <si>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</si>
  <si>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</si>
  <si>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</si>
  <si>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</si>
  <si>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</si>
  <si>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</si>
  <si>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</si>
  <si>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</si>
  <si>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</si>
  <si>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</si>
  <si>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</si>
  <si>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</si>
  <si>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</si>
  <si>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</si>
  <si>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</si>
  <si>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</si>
  <si>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</si>
  <si>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</si>
  <si>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</si>
  <si>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</si>
  <si>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</si>
  <si>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</si>
  <si>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</si>
  <si>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</si>
  <si>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</si>
  <si>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</si>
  <si>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</si>
  <si>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</si>
  <si>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</si>
  <si>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</si>
  <si>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</si>
  <si>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</si>
  <si>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</si>
  <si>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</si>
  <si>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</si>
  <si>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</si>
  <si>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</si>
  <si>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</si>
  <si>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</si>
  <si>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</si>
  <si>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</si>
  <si>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</si>
  <si>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</si>
  <si>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</si>
  <si>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</si>
  <si>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</si>
  <si>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</si>
  <si>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</si>
  <si>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</si>
  <si>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</si>
  <si>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</si>
  <si>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</si>
  <si>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</si>
  <si>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</si>
  <si>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</si>
  <si>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</si>
  <si>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</si>
  <si>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</si>
  <si>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</si>
  <si>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</si>
  <si>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</si>
  <si>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</si>
  <si>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</si>
  <si>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</si>
  <si>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</si>
  <si>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</si>
  <si>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</si>
  <si>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</si>
  <si>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</si>
  <si>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</si>
  <si>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</si>
  <si>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</si>
  <si>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</si>
  <si>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</si>
  <si>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</si>
  <si>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</si>
  <si>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</si>
  <si>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</si>
  <si>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</si>
  <si>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</si>
  <si>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</si>
  <si>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</si>
  <si>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</si>
  <si>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</si>
  <si>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</si>
  <si>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</si>
  <si>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</si>
  <si>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</si>
  <si>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</si>
  <si>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</si>
  <si>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</si>
  <si>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</si>
  <si>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</si>
  <si>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</si>
  <si>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</si>
  <si>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</si>
  <si>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</si>
  <si>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</si>
  <si>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</si>
  <si>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</si>
  <si>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</si>
  <si>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</si>
  <si>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</si>
  <si>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</si>
  <si>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</si>
  <si>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</si>
  <si>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</si>
  <si>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</si>
  <si>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</si>
  <si>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</si>
  <si>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</si>
  <si>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</si>
  <si>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</si>
  <si>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</si>
  <si>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</si>
  <si>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</si>
  <si>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</si>
  <si>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</si>
  <si>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</si>
  <si>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</si>
  <si>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</si>
  <si>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</si>
  <si>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</si>
  <si>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</si>
  <si>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</si>
  <si>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</si>
  <si>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</si>
  <si>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</si>
  <si>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</si>
  <si>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</si>
  <si>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</si>
  <si>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</si>
  <si>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</si>
  <si>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</si>
  <si>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</si>
  <si>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</si>
  <si>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</si>
  <si>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</si>
  <si>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</si>
  <si>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</si>
  <si>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</si>
  <si>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</si>
  <si>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</si>
  <si>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</si>
  <si>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</si>
  <si>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</si>
  <si>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</si>
  <si>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</si>
  <si>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</si>
  <si>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</si>
  <si>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</si>
  <si>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</si>
  <si>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</si>
  <si>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</si>
  <si>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</si>
  <si>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</si>
  <si>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</si>
  <si>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</si>
  <si>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</si>
  <si>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</si>
  <si>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</si>
  <si>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</si>
  <si>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</si>
  <si>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</si>
  <si>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</si>
  <si>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</si>
  <si>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</si>
  <si>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</si>
  <si>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</si>
  <si>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</si>
  <si>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</si>
  <si>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</si>
  <si>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</si>
  <si>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</si>
  <si>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</si>
  <si>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</si>
  <si>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</si>
  <si>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</si>
  <si>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</si>
  <si>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</si>
  <si>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</si>
  <si>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</si>
  <si>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</si>
  <si>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</si>
  <si>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</si>
  <si>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</si>
  <si>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</si>
  <si>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</si>
  <si>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</si>
  <si>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</si>
  <si>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</si>
  <si>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</si>
  <si>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</si>
  <si>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</si>
  <si>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</si>
  <si>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</si>
  <si>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</si>
  <si>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</si>
  <si>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</si>
  <si>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</si>
  <si>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</si>
  <si>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</si>
  <si>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</si>
  <si>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</si>
  <si>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</si>
  <si>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</si>
  <si>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</si>
  <si>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</si>
  <si>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</si>
  <si>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</si>
  <si>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</si>
  <si>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</si>
  <si>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</si>
  <si>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</si>
  <si>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</si>
  <si>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</si>
  <si>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</si>
  <si>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</si>
  <si>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</si>
  <si>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</si>
  <si>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</si>
  <si>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</si>
  <si>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</si>
  <si>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</si>
  <si>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</si>
  <si>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</si>
  <si>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</si>
  <si>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</si>
  <si>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</si>
  <si>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</si>
  <si>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</si>
  <si>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</si>
  <si>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</si>
  <si>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</si>
  <si>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</si>
  <si>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</si>
  <si>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</si>
  <si>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</si>
  <si>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</si>
  <si>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</si>
  <si>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</si>
  <si>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</si>
  <si>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</si>
  <si>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</si>
  <si>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</si>
  <si>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</si>
  <si>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</si>
  <si>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</si>
  <si>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</si>
  <si>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</si>
  <si>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</si>
  <si>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</si>
  <si>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</si>
  <si>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</si>
  <si>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</si>
  <si>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</si>
  <si>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</si>
  <si>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</si>
  <si>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</si>
  <si>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</si>
  <si>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</si>
  <si>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</si>
  <si>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</si>
  <si>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</si>
  <si>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</si>
  <si>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</si>
  <si>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</si>
  <si>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</si>
  <si>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</si>
  <si>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</si>
  <si>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</si>
  <si>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</si>
  <si>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</si>
  <si>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</si>
  <si>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</si>
  <si>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</si>
  <si>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</si>
  <si>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</si>
  <si>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</si>
  <si>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</si>
  <si>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</si>
  <si>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</si>
  <si>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</si>
  <si>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</si>
  <si>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</si>
  <si>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</si>
  <si>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</si>
  <si>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</si>
  <si>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</si>
  <si>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</si>
  <si>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</si>
  <si>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</si>
  <si>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</si>
  <si>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</si>
  <si>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</si>
  <si>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</si>
  <si>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</si>
  <si>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</si>
  <si>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</si>
  <si>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</si>
  <si>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</si>
  <si>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</si>
  <si>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</si>
  <si>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</si>
  <si>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</si>
  <si>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</si>
  <si>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</si>
  <si>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</si>
  <si>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</si>
  <si>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</si>
  <si>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</si>
  <si>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</si>
  <si>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</si>
  <si>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</si>
  <si>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</si>
  <si>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</si>
  <si>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</si>
  <si>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</si>
  <si>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</si>
  <si>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</si>
  <si>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</si>
  <si>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</si>
  <si>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</si>
  <si>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</si>
  <si>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</si>
  <si>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</si>
  <si>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</si>
  <si>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</si>
  <si>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</si>
  <si>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</si>
  <si>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</si>
  <si>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</si>
  <si>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</si>
  <si>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</si>
  <si>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</si>
  <si>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</si>
  <si>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</si>
  <si>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</si>
  <si>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</si>
  <si>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</si>
  <si>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</si>
  <si>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</si>
  <si>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</si>
  <si>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</si>
  <si>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</si>
  <si>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</si>
  <si>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</si>
  <si>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</si>
  <si>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</si>
  <si>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</si>
  <si>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</si>
  <si>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</si>
  <si>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</si>
  <si>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</si>
  <si>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</si>
  <si>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</si>
  <si>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</si>
  <si>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</si>
  <si>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</si>
  <si>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</si>
  <si>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</si>
  <si>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</si>
  <si>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</si>
  <si>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</si>
  <si>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</si>
  <si>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</si>
  <si>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</si>
  <si>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</si>
  <si>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</si>
  <si>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</si>
  <si>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</si>
  <si>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</si>
  <si>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</si>
  <si>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</si>
  <si>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</si>
  <si>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</si>
  <si>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</si>
  <si>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</si>
  <si>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</si>
  <si>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</si>
  <si>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</si>
  <si>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</si>
  <si>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</si>
  <si>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</si>
  <si>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</si>
  <si>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</si>
  <si>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</si>
  <si>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</si>
  <si>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</si>
  <si>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</si>
  <si>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</si>
  <si>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</si>
  <si>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</si>
  <si>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</si>
  <si>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</si>
  <si>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</si>
  <si>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</si>
  <si>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</si>
  <si>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</si>
  <si>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</si>
  <si>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</si>
  <si>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</si>
  <si>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</si>
  <si>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</si>
  <si>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</si>
  <si>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</si>
  <si>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</si>
  <si>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</si>
  <si>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</si>
  <si>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</si>
  <si>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</si>
  <si>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</si>
  <si>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</si>
  <si>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</si>
  <si>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</si>
  <si>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</si>
  <si>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</si>
  <si>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</si>
  <si>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</si>
  <si>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</si>
  <si>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</si>
  <si>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</si>
  <si>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</si>
  <si>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</si>
  <si>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</si>
  <si>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</si>
  <si>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</si>
  <si>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</si>
  <si>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</si>
  <si>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</si>
  <si>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</si>
  <si>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</si>
  <si>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</si>
  <si>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</si>
  <si>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</si>
  <si>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</si>
  <si>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</si>
  <si>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</si>
  <si>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</si>
  <si>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</si>
  <si>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</si>
  <si>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</si>
  <si>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</si>
  <si>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</si>
  <si>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</si>
  <si>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</si>
  <si>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</si>
  <si>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</si>
  <si>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</si>
  <si>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</si>
  <si>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</si>
  <si>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</si>
  <si>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</si>
  <si>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</si>
  <si>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</si>
  <si>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</si>
  <si>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</si>
  <si>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</si>
  <si>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</si>
  <si>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</si>
  <si>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</si>
  <si>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</si>
  <si>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</si>
  <si>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</si>
  <si>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</si>
  <si>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</si>
  <si>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</si>
  <si>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</si>
  <si>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</si>
  <si>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</si>
  <si>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</si>
  <si>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</si>
  <si>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</si>
  <si>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</si>
  <si>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</si>
  <si>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</si>
  <si>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</si>
  <si>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</si>
  <si>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</si>
  <si>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</si>
  <si>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</si>
  <si>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</si>
  <si>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</si>
  <si>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</si>
  <si>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</si>
  <si>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</si>
  <si>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</si>
  <si>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</si>
  <si>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</si>
  <si>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</si>
  <si>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</si>
  <si>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</si>
  <si>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</si>
  <si>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</si>
  <si>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</si>
  <si>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</si>
  <si>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</si>
  <si>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</si>
  <si>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</si>
  <si>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</si>
  <si>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</si>
  <si>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</si>
  <si>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</si>
  <si>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</si>
  <si>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</si>
  <si>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</si>
  <si>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</si>
  <si>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</si>
  <si>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</si>
  <si>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</si>
  <si>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</si>
  <si>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</si>
  <si>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</si>
  <si>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</si>
  <si>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</si>
  <si>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</si>
  <si>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</si>
  <si>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</si>
  <si>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</si>
  <si>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</si>
  <si>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</si>
  <si>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</si>
  <si>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</si>
  <si>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</si>
  <si>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</si>
  <si>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</si>
  <si>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</si>
  <si>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</si>
  <si>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</si>
  <si>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</si>
  <si>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</si>
  <si>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</si>
  <si>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</si>
  <si>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</si>
  <si>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</si>
  <si>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</si>
  <si>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</si>
  <si>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</si>
  <si>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</si>
  <si>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</si>
  <si>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</si>
  <si>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</si>
  <si>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</si>
  <si>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</si>
  <si>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</si>
  <si>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</si>
  <si>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</si>
  <si>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</si>
  <si>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</si>
  <si>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</si>
  <si>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</si>
  <si>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</si>
  <si>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</si>
  <si>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</si>
  <si>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</si>
  <si>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</si>
  <si>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</si>
  <si>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</si>
  <si>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</si>
  <si>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</si>
  <si>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</si>
  <si>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</si>
  <si>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</si>
  <si>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</si>
  <si>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</si>
  <si>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</si>
  <si>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</si>
  <si>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</si>
  <si>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</si>
  <si>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</si>
  <si>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</si>
  <si>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</si>
  <si>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</si>
  <si>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</si>
  <si>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</si>
  <si>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</si>
  <si>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</si>
  <si>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</si>
  <si>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</si>
  <si>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</si>
  <si>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</si>
  <si>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</si>
  <si>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</si>
  <si>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</si>
  <si>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</si>
  <si>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</si>
  <si>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</si>
  <si>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</si>
  <si>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</si>
  <si>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</si>
  <si>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</si>
  <si>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</si>
  <si>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</si>
  <si>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</si>
  <si>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</si>
  <si>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</si>
  <si>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</si>
  <si>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</si>
  <si>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</si>
  <si>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</si>
  <si>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</si>
  <si>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</si>
  <si>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</si>
  <si>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</si>
  <si>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</si>
  <si>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</si>
  <si>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</si>
  <si>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</si>
  <si>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</si>
  <si>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</si>
  <si>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</si>
  <si>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</si>
  <si>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</si>
  <si>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</si>
  <si>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</si>
  <si>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</si>
  <si>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</si>
  <si>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</si>
  <si>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</si>
  <si>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</si>
  <si>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</si>
  <si>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</si>
  <si>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</si>
  <si>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</si>
  <si>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</si>
  <si>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</si>
  <si>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</si>
  <si>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</si>
  <si>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</si>
  <si>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</si>
  <si>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</si>
  <si>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</si>
  <si>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</si>
  <si>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</si>
  <si>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</si>
  <si>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</si>
  <si>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</si>
  <si>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</si>
  <si>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</si>
  <si>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</si>
  <si>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</si>
  <si>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</si>
  <si>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</si>
  <si>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</si>
  <si>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</si>
  <si>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</si>
  <si>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</si>
  <si>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</si>
  <si>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</si>
  <si>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</si>
  <si>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</si>
  <si>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</si>
  <si>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</si>
  <si>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</si>
  <si>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</si>
  <si>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</si>
  <si>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</si>
  <si>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</si>
  <si>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</si>
  <si>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</si>
  <si>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</si>
  <si>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</si>
  <si>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</si>
  <si>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</si>
  <si>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</si>
  <si>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</si>
  <si>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</si>
  <si>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</si>
  <si>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</si>
  <si>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</si>
  <si>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</si>
  <si>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</si>
  <si>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</si>
  <si>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</si>
  <si>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</si>
  <si>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</si>
  <si>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</si>
  <si>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</si>
  <si>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</si>
  <si>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</si>
  <si>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</si>
  <si>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</si>
  <si>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</si>
  <si>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</si>
  <si>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</si>
  <si>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</si>
  <si>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</si>
  <si>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</si>
  <si>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</si>
  <si>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</si>
  <si>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</si>
  <si>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</si>
  <si>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</si>
  <si>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</si>
  <si>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</si>
  <si>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</si>
  <si>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</si>
  <si>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</si>
  <si>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</si>
  <si>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</si>
  <si>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</si>
  <si>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</si>
  <si>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</si>
  <si>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</si>
  <si>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</si>
  <si>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</si>
  <si>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</si>
  <si>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</si>
  <si>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</si>
  <si>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</si>
  <si>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</si>
  <si>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</si>
  <si>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</si>
  <si>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</si>
  <si>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</si>
  <si>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</si>
  <si>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</si>
  <si>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</si>
  <si>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</si>
  <si>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</si>
  <si>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</si>
  <si>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</si>
  <si>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</si>
  <si>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</si>
  <si>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</si>
  <si>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</si>
  <si>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</si>
  <si>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</si>
  <si>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</si>
  <si>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</si>
  <si>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</si>
  <si>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</si>
  <si>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</si>
  <si>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</si>
  <si>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</si>
  <si>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</si>
  <si>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</si>
  <si>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</si>
  <si>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</si>
  <si>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</si>
  <si>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</si>
  <si>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</si>
  <si>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</si>
  <si>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</si>
  <si>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</si>
  <si>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</si>
  <si>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</si>
  <si>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</si>
  <si>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</si>
  <si>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</si>
  <si>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</si>
  <si>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</si>
  <si>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</si>
  <si>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</si>
  <si>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</si>
  <si>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</si>
  <si>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</si>
  <si>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</si>
  <si>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</si>
  <si>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</si>
  <si>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</si>
  <si>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</si>
  <si>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</si>
  <si>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</si>
  <si>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</si>
  <si>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</si>
  <si>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</si>
  <si>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</si>
  <si>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</si>
  <si>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</si>
  <si>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</si>
  <si>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</si>
  <si>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</si>
  <si>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</si>
  <si>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</si>
  <si>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</si>
  <si>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</si>
  <si>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</si>
  <si>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</si>
  <si>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</si>
  <si>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</si>
  <si>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</si>
  <si>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</si>
  <si>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</si>
  <si>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</si>
  <si>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</si>
  <si>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</si>
  <si>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</si>
  <si>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</si>
  <si>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</si>
  <si>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</si>
  <si>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</si>
  <si>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</si>
  <si>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</si>
  <si>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</si>
  <si>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</si>
  <si>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</si>
  <si>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</si>
  <si>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</si>
  <si>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</si>
  <si>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</si>
  <si>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</si>
  <si>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</si>
  <si>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</si>
  <si>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</si>
  <si>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</si>
  <si>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</si>
  <si>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</si>
  <si>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</si>
  <si>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</si>
  <si>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</si>
  <si>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</si>
  <si>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</si>
  <si>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</si>
  <si>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</si>
  <si>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</si>
  <si>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</si>
  <si>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</si>
  <si>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</si>
  <si>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</si>
  <si>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</si>
  <si>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</si>
  <si>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</si>
  <si>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</si>
  <si>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</si>
  <si>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</si>
  <si>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</si>
  <si>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</si>
  <si>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</si>
  <si>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</si>
  <si>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</si>
  <si>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</si>
  <si>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</si>
  <si>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</si>
  <si>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</si>
  <si>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</si>
  <si>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</si>
  <si>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</si>
  <si>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</si>
  <si>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</si>
  <si>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</si>
  <si>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</si>
  <si>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</si>
  <si>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</si>
  <si>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</si>
  <si>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</si>
  <si>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</si>
  <si>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</si>
  <si>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</si>
  <si>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</si>
  <si>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</si>
  <si>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</si>
  <si>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</si>
  <si>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</si>
  <si>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</si>
  <si>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</si>
  <si>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</si>
  <si>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</si>
  <si>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</si>
  <si>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</si>
  <si>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</si>
  <si>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</si>
  <si>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</si>
  <si>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</si>
  <si>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</si>
  <si>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</si>
  <si>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</si>
  <si>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</si>
  <si>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</si>
  <si>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</si>
  <si>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</si>
  <si>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</si>
  <si>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</si>
  <si>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</si>
  <si>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</si>
  <si>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</si>
  <si>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</si>
  <si>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</si>
  <si>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</si>
  <si>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</si>
  <si>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</si>
  <si>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</si>
  <si>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</si>
  <si>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</si>
  <si>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</si>
  <si>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</si>
  <si>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</si>
  <si>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</si>
  <si>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</si>
  <si>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</si>
  <si>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</si>
  <si>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</si>
  <si>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</si>
  <si>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</si>
  <si>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</si>
  <si>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</si>
  <si>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</si>
  <si>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</si>
  <si>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</si>
  <si>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</si>
  <si>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</si>
  <si>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</si>
  <si>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</si>
  <si>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</si>
  <si>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</si>
  <si>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</si>
  <si>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</si>
  <si>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</si>
  <si>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</si>
  <si>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</si>
  <si>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</si>
  <si>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</si>
  <si>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</si>
  <si>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</si>
  <si>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</si>
  <si>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</si>
  <si>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</si>
  <si>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</si>
  <si>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</si>
  <si>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</si>
  <si>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</si>
  <si>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</si>
  <si>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</si>
  <si>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</si>
  <si>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</si>
  <si>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</si>
  <si>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</si>
  <si>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</si>
  <si>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</si>
  <si>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</si>
  <si>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</si>
  <si>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</si>
  <si>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</si>
  <si>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</si>
  <si>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</si>
  <si>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</si>
  <si>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</si>
  <si>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</si>
  <si>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</si>
  <si>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</si>
  <si>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</si>
  <si>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</si>
  <si>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</si>
  <si>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</si>
  <si>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</si>
  <si>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</si>
  <si>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</si>
  <si>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</si>
  <si>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</si>
  <si>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</si>
  <si>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</si>
  <si>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</si>
  <si>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</si>
  <si>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</si>
  <si>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</si>
  <si>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</si>
  <si>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</si>
  <si>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</si>
  <si>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</si>
  <si>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</si>
  <si>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</si>
  <si>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</si>
  <si>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</si>
  <si>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</si>
  <si>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</si>
  <si>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</si>
  <si>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</si>
  <si>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</si>
  <si>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</si>
  <si>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</si>
  <si>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</si>
  <si>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</si>
  <si>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</si>
  <si>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</si>
  <si>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</si>
  <si>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</si>
  <si>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</si>
  <si>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</si>
  <si>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</si>
  <si>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</si>
  <si>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</si>
  <si>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</si>
  <si>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</si>
  <si>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</si>
  <si>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</si>
  <si>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</si>
  <si>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</si>
  <si>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</si>
  <si>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</si>
  <si>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</si>
  <si>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</si>
  <si>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</si>
  <si>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</si>
  <si>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</si>
  <si>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</si>
  <si>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</si>
  <si>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</si>
  <si>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</si>
  <si>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</si>
  <si>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</si>
  <si>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</si>
  <si>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</si>
  <si>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</si>
  <si>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</si>
  <si>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</si>
  <si>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</si>
  <si>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</si>
  <si>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</si>
  <si>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</si>
  <si>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</si>
  <si>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</si>
  <si>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</si>
  <si>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</si>
  <si>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</si>
  <si>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</si>
  <si>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</si>
  <si>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</si>
  <si>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</si>
  <si>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</si>
  <si>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</si>
  <si>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</si>
  <si>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</si>
  <si>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</si>
  <si>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</si>
  <si>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</si>
  <si>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</si>
  <si>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</si>
  <si>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</si>
  <si>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</si>
  <si>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</si>
  <si>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</si>
  <si>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</si>
  <si>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</si>
  <si>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</si>
  <si>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</si>
  <si>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</si>
  <si>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</si>
  <si>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</si>
  <si>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</si>
  <si>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</si>
  <si>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</si>
  <si>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</si>
  <si>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</si>
  <si>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</si>
  <si>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</si>
  <si>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</si>
  <si>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</si>
  <si>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</si>
  <si>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</si>
  <si>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</si>
  <si>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</si>
  <si>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</si>
  <si>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</si>
  <si>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</si>
  <si>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</si>
  <si>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</si>
  <si>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</si>
  <si>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</si>
  <si>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</si>
  <si>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</si>
  <si>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</si>
  <si>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</si>
  <si>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</si>
  <si>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</si>
  <si>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</si>
  <si>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</si>
  <si>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</si>
  <si>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</si>
  <si>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</si>
  <si>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</si>
  <si>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</si>
  <si>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</si>
  <si>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</si>
  <si>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</si>
  <si>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</si>
  <si>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</si>
  <si>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</si>
  <si>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</si>
  <si>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</si>
  <si>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</si>
  <si>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</si>
  <si>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</si>
  <si>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</si>
  <si>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</si>
  <si>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</si>
  <si>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</si>
  <si>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</si>
  <si>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</si>
  <si>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</si>
  <si>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</si>
  <si>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</si>
  <si>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</si>
  <si>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</si>
  <si>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</si>
  <si>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</si>
  <si>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</si>
  <si>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</si>
  <si>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</si>
  <si>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</si>
  <si>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</si>
  <si>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</si>
  <si>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</si>
  <si>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</si>
  <si>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</si>
  <si>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</si>
  <si>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</si>
  <si>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</si>
  <si>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</si>
  <si>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</si>
  <si>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</si>
  <si>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</si>
  <si>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</si>
  <si>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</si>
  <si>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</si>
  <si>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</si>
  <si>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</si>
  <si>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</si>
  <si>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</si>
  <si>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</si>
  <si>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</si>
  <si>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</si>
  <si>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</si>
  <si>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</si>
  <si>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</si>
  <si>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</si>
  <si>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</si>
  <si>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</si>
  <si>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</si>
  <si>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</si>
  <si>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</si>
  <si>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</si>
  <si>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</si>
  <si>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</si>
  <si>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</si>
  <si>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</si>
  <si>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</si>
  <si>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</si>
  <si>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</si>
  <si>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</si>
  <si>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</si>
  <si>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</si>
  <si>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</si>
  <si>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</si>
  <si>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</si>
  <si>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</si>
  <si>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</si>
  <si>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</si>
  <si>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</si>
  <si>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</si>
  <si>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</si>
  <si>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</si>
  <si>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</si>
  <si>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</si>
  <si>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</si>
  <si>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</si>
  <si>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</si>
  <si>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</si>
  <si>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</si>
  <si>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</si>
  <si>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</si>
  <si>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</si>
  <si>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</si>
  <si>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</si>
  <si>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</si>
  <si>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</si>
  <si>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</si>
  <si>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</si>
  <si>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</si>
  <si>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</si>
  <si>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</si>
  <si>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</si>
  <si>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</si>
  <si>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</si>
  <si>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</si>
  <si>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</si>
  <si>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</si>
  <si>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</si>
  <si>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</si>
  <si>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</si>
  <si>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</si>
  <si>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</si>
  <si>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</si>
  <si>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</si>
  <si>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</si>
  <si>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</si>
  <si>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</si>
  <si>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</si>
  <si>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</si>
  <si>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</si>
  <si>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</si>
  <si>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</si>
  <si>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</si>
  <si>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</si>
  <si>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</si>
  <si>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</si>
  <si>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</si>
  <si>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</si>
  <si>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</si>
  <si>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</si>
  <si>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</si>
  <si>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</si>
  <si>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</si>
  <si>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</si>
  <si>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</si>
  <si>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</si>
  <si>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</si>
  <si>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</si>
  <si>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</si>
  <si>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</si>
  <si>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</si>
  <si>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</si>
  <si>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</si>
  <si>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</si>
  <si>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</si>
  <si>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</si>
  <si>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</si>
  <si>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</si>
  <si>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</si>
  <si>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</si>
  <si>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</si>
  <si>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</si>
  <si>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</si>
  <si>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</si>
  <si>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</si>
  <si>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</si>
  <si>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</si>
  <si>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</si>
  <si>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</si>
  <si>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</si>
  <si>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</si>
  <si>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</si>
  <si>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</si>
  <si>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</si>
  <si>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</si>
  <si>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</si>
  <si>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</si>
  <si>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</si>
  <si>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</si>
  <si>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</si>
  <si>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</si>
  <si>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</si>
  <si>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</si>
  <si>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</si>
  <si>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</si>
  <si>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</si>
  <si>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</si>
  <si>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</si>
  <si>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</si>
  <si>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</si>
  <si>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</si>
  <si>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</si>
  <si>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</si>
  <si>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</si>
  <si>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</si>
  <si>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</si>
  <si>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</si>
  <si>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</si>
  <si>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</si>
  <si>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</si>
  <si>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</si>
  <si>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</si>
  <si>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</si>
  <si>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</si>
  <si>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</si>
  <si>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</si>
  <si>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</si>
  <si>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</si>
  <si>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</si>
  <si>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</si>
  <si>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</si>
  <si>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</si>
  <si>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</si>
  <si>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</si>
  <si>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</si>
  <si>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</si>
  <si>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</si>
  <si>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</si>
  <si>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</si>
  <si>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</si>
  <si>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</si>
  <si>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</si>
  <si>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</si>
  <si>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</si>
  <si>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</si>
  <si>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</si>
  <si>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</si>
  <si>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</si>
  <si>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</si>
  <si>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</si>
  <si>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</si>
  <si>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</si>
  <si>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</si>
  <si>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</si>
  <si>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</si>
  <si>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</si>
  <si>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</si>
  <si>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</si>
  <si>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</si>
  <si>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</si>
  <si>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</si>
  <si>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</si>
  <si>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</si>
  <si>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</si>
  <si>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</si>
  <si>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</si>
  <si>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</si>
  <si>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</si>
  <si>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</si>
  <si>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</si>
  <si>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</si>
  <si>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</si>
  <si>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</si>
  <si>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</si>
  <si>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</si>
  <si>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</si>
  <si>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</si>
  <si>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</si>
  <si>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</si>
  <si>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</si>
  <si>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</si>
  <si>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</si>
  <si>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</si>
  <si>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</si>
  <si>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</si>
  <si>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</si>
  <si>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</si>
  <si>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</si>
  <si>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</si>
  <si>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</si>
  <si>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</si>
  <si>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</si>
  <si>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</si>
  <si>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</si>
  <si>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</si>
  <si>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</si>
  <si>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</si>
  <si>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</si>
  <si>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</si>
  <si>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</si>
  <si>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</si>
  <si>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</si>
  <si>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</si>
  <si>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</si>
  <si>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</si>
  <si>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</si>
  <si>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</si>
  <si>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</si>
  <si>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</si>
  <si>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</si>
  <si>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</si>
  <si>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</si>
  <si>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</si>
  <si>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</si>
  <si>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</si>
  <si>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</si>
  <si>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</si>
  <si>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</si>
  <si>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</si>
  <si>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</si>
  <si>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</si>
  <si>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</si>
  <si>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</si>
  <si>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</si>
  <si>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</si>
  <si>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</si>
  <si>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</si>
  <si>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</si>
  <si>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</si>
  <si>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</si>
  <si>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</si>
  <si>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</si>
  <si>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</si>
  <si>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</si>
  <si>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</si>
  <si>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</si>
  <si>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</si>
  <si>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</si>
  <si>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</si>
  <si>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</si>
  <si>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</si>
  <si>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</si>
  <si>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</si>
  <si>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</si>
  <si>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</si>
  <si>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</si>
  <si>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</si>
  <si>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</si>
  <si>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</si>
  <si>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</si>
  <si>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</si>
  <si>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</si>
  <si>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</si>
  <si>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</si>
  <si>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</si>
  <si>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</si>
  <si>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</si>
  <si>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</si>
  <si>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</si>
  <si>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</si>
  <si>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</si>
  <si>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</si>
  <si>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</si>
  <si>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</si>
  <si>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</si>
  <si>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</si>
  <si>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</si>
  <si>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</si>
  <si>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</si>
  <si>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</si>
  <si>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</si>
  <si>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</si>
  <si>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</si>
  <si>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</si>
  <si>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</si>
  <si>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</si>
  <si>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</si>
  <si>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</si>
  <si>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</si>
  <si>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</si>
  <si>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</si>
  <si>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</si>
  <si>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</si>
  <si>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</si>
  <si>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</si>
  <si>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</si>
  <si>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</si>
  <si>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</si>
  <si>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</si>
  <si>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</si>
  <si>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</si>
  <si>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</si>
  <si>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</si>
  <si>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</si>
  <si>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</si>
  <si>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</si>
  <si>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</si>
  <si>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</si>
  <si>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</si>
  <si>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</si>
  <si>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</si>
  <si>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</si>
  <si>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</si>
  <si>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</si>
  <si>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</si>
  <si>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</si>
  <si>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</si>
  <si>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</si>
  <si>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</si>
  <si>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</si>
  <si>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</si>
  <si>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</si>
  <si>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</si>
  <si>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</si>
  <si>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</si>
  <si>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</si>
  <si>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</si>
  <si>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</si>
  <si>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</si>
  <si>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</si>
  <si>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</si>
  <si>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</si>
  <si>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</si>
  <si>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</si>
  <si>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</si>
  <si>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</si>
  <si>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</si>
  <si>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</si>
  <si>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</si>
  <si>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</si>
  <si>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</si>
  <si>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</si>
  <si>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</si>
  <si>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</si>
  <si>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</si>
  <si>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</si>
  <si>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</si>
  <si>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</si>
  <si>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</si>
  <si>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</si>
  <si>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</si>
  <si>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</si>
  <si>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</si>
  <si>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</si>
  <si>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</si>
  <si>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</si>
  <si>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</si>
  <si>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</si>
  <si>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</si>
  <si>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</si>
  <si>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</si>
  <si>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</si>
  <si>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</si>
  <si>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</si>
  <si>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</si>
  <si>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</si>
  <si>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</si>
  <si>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</si>
  <si>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</si>
  <si>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</si>
  <si>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</si>
  <si>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</si>
  <si>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</si>
  <si>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</si>
  <si>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</si>
  <si>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</si>
  <si>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</si>
  <si>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</si>
  <si>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</si>
  <si>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</si>
  <si>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</si>
  <si>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</si>
  <si>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</si>
  <si>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</si>
  <si>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</si>
  <si>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</si>
  <si>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</si>
  <si>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</si>
  <si>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</si>
  <si>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</si>
  <si>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</si>
  <si>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</si>
  <si>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</si>
  <si>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</si>
  <si>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</si>
  <si>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</si>
  <si>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</si>
  <si>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</si>
  <si>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</si>
  <si>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</si>
  <si>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</si>
  <si>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</si>
  <si>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</si>
  <si>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</si>
  <si>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</si>
  <si>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</si>
  <si>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</si>
  <si>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</si>
  <si>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</si>
  <si>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</si>
  <si>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</si>
  <si>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</si>
  <si>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</si>
  <si>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</si>
  <si>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</si>
  <si>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</si>
  <si>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</si>
  <si>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</si>
  <si>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</si>
  <si>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</si>
  <si>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</si>
  <si>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</si>
  <si>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</si>
  <si>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</si>
  <si>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</si>
  <si>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</si>
  <si>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</si>
  <si>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</si>
  <si>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</si>
  <si>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</si>
  <si>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</si>
  <si>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</si>
  <si>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</si>
  <si>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</si>
  <si>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</si>
  <si>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</si>
  <si>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</si>
  <si>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</si>
  <si>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</si>
  <si>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</si>
  <si>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</si>
  <si>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</si>
  <si>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</si>
  <si>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</si>
  <si>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</si>
  <si>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</si>
  <si>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</si>
  <si>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</si>
  <si>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</si>
  <si>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</si>
  <si>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</si>
  <si>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</si>
  <si>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</si>
  <si>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</si>
  <si>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</si>
  <si>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</si>
  <si>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</si>
  <si>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</si>
  <si>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</si>
  <si>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</si>
  <si>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</si>
  <si>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</si>
  <si>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</si>
  <si>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</si>
  <si>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</si>
  <si>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</si>
  <si>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</si>
  <si>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</si>
  <si>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</si>
  <si>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</si>
  <si>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</si>
  <si>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</si>
  <si>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</si>
  <si>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</si>
  <si>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</si>
  <si>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</si>
  <si>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</si>
  <si>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</si>
  <si>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</si>
  <si>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</si>
  <si>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</si>
  <si>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</si>
  <si>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</si>
  <si>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</si>
  <si>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</si>
  <si>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</si>
  <si>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</si>
  <si>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</si>
  <si>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</si>
  <si>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</si>
  <si>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</si>
  <si>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</si>
  <si>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</si>
  <si>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</si>
  <si>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</si>
  <si>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</si>
  <si>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</si>
  <si>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</si>
  <si>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</si>
  <si>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</si>
  <si>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</si>
  <si>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</si>
  <si>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</si>
  <si>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</si>
  <si>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</si>
  <si>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</si>
  <si>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</si>
  <si>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</si>
  <si>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</si>
  <si>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</si>
  <si>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</si>
  <si>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</si>
  <si>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</si>
  <si>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</si>
  <si>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</si>
  <si>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</si>
  <si>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</si>
  <si>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</si>
  <si>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</si>
  <si>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</si>
  <si>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</si>
  <si>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</si>
  <si>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</si>
  <si>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</si>
  <si>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</si>
  <si>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</si>
  <si>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</si>
  <si>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</si>
  <si>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</si>
  <si>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</si>
  <si>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</si>
  <si>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</si>
  <si>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</si>
  <si>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</si>
  <si>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</si>
  <si>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</si>
  <si>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</si>
  <si>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</si>
  <si>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</si>
  <si>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</si>
  <si>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</si>
  <si>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</si>
  <si>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</si>
  <si>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</si>
  <si>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</si>
  <si>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</si>
  <si>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</si>
  <si>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</si>
  <si>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</si>
  <si>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</si>
  <si>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</si>
  <si>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</si>
  <si>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</si>
  <si>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</si>
  <si>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</si>
  <si>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</si>
  <si>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</si>
  <si>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</si>
  <si>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</si>
  <si>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</si>
  <si>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</si>
  <si>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</si>
  <si>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</si>
  <si>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</si>
  <si>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</si>
  <si>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</si>
  <si>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</si>
  <si>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</si>
  <si>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</si>
  <si>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</si>
  <si>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</si>
  <si>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</si>
  <si>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</si>
  <si>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</si>
  <si>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</si>
  <si>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</si>
  <si>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</si>
  <si>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</si>
  <si>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</si>
  <si>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</si>
  <si>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</si>
  <si>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</si>
  <si>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</si>
  <si>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</si>
  <si>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</si>
  <si>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</si>
  <si>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</si>
  <si>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</si>
  <si>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</si>
  <si>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</si>
  <si>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</si>
  <si>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</si>
  <si>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</si>
  <si>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</si>
  <si>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</si>
  <si>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</si>
  <si>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</si>
  <si>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</si>
  <si>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</si>
  <si>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</si>
  <si>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</si>
  <si>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</si>
  <si>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</si>
  <si>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</si>
  <si>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</si>
  <si>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</si>
  <si>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</si>
  <si>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</si>
  <si>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</si>
  <si>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</si>
  <si>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</si>
  <si>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</si>
  <si>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</si>
  <si>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</si>
  <si>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</si>
  <si>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</si>
  <si>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</si>
  <si>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</si>
  <si>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</si>
  <si>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</si>
  <si>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</si>
  <si>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</si>
  <si>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</si>
  <si>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</si>
  <si>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</si>
  <si>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</si>
  <si>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</si>
  <si>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</si>
  <si>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</si>
  <si>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</si>
  <si>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</si>
  <si>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</si>
  <si>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</si>
  <si>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</si>
  <si>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</si>
  <si>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</si>
  <si>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</si>
  <si>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</si>
  <si>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</si>
  <si>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</si>
  <si>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</si>
  <si>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</si>
  <si>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</si>
  <si>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</si>
  <si>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</si>
  <si>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</si>
  <si>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</si>
  <si>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</si>
  <si>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</si>
  <si>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</si>
  <si>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</si>
  <si>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</si>
  <si>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</si>
  <si>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</si>
  <si>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</si>
  <si>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</si>
  <si>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</si>
  <si>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</si>
  <si>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</si>
  <si>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</si>
  <si>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</si>
  <si>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</si>
  <si>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</si>
  <si>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</si>
  <si>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</si>
  <si>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</si>
  <si>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</si>
  <si>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</si>
  <si>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</si>
  <si>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</si>
  <si>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</si>
  <si>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</si>
  <si>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</si>
  <si>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</si>
  <si>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</si>
  <si>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</si>
  <si>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</si>
  <si>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</si>
  <si>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</si>
  <si>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</si>
  <si>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</si>
  <si>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</si>
  <si>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</si>
  <si>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</si>
  <si>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</si>
  <si>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</si>
  <si>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</si>
  <si>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</si>
  <si>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</si>
  <si>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</si>
  <si>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</si>
  <si>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</si>
  <si>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</si>
  <si>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</si>
  <si>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</si>
  <si>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</si>
  <si>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</si>
  <si>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</si>
  <si>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</si>
  <si>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</si>
  <si>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</si>
  <si>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</si>
  <si>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</si>
  <si>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</si>
  <si>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</si>
  <si>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</si>
  <si>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</si>
  <si>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</si>
  <si>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</si>
  <si>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</si>
  <si>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</si>
  <si>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</si>
  <si>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</si>
  <si>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</si>
  <si>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</si>
  <si>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</si>
  <si>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</si>
  <si>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</si>
  <si>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</si>
  <si>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</si>
  <si>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</si>
  <si>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</si>
  <si>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</si>
  <si>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</si>
  <si>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</si>
  <si>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</si>
  <si>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</si>
  <si>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</si>
  <si>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</si>
  <si>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</si>
  <si>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</si>
  <si>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</si>
  <si>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</si>
  <si>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</si>
  <si>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</si>
  <si>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</si>
  <si>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</si>
  <si>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</si>
  <si>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</si>
  <si>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</si>
  <si>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</si>
  <si>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</si>
  <si>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</si>
  <si>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</si>
  <si>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</si>
  <si>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</si>
  <si>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</si>
  <si>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</si>
  <si>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</si>
  <si>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</si>
  <si>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</si>
  <si>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</si>
  <si>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</si>
  <si>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</si>
  <si>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</si>
  <si>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</si>
  <si>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</si>
  <si>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</si>
  <si>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</si>
  <si>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</si>
  <si>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</si>
  <si>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</si>
  <si>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</si>
  <si>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</si>
  <si>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</si>
  <si>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</si>
  <si>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</si>
  <si>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</si>
  <si>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</si>
  <si>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</si>
  <si>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</si>
  <si>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</si>
  <si>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</si>
  <si>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</si>
  <si>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</si>
  <si>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</si>
  <si>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</si>
  <si>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</si>
  <si>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</si>
  <si>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</si>
  <si>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</si>
  <si>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</si>
  <si>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</si>
  <si>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</si>
  <si>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</si>
  <si>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</si>
  <si>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</si>
  <si>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</si>
  <si>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</si>
  <si>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</si>
  <si>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</si>
  <si>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</si>
  <si>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</si>
  <si>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</si>
  <si>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</si>
  <si>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</si>
  <si>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</si>
  <si>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</si>
  <si>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</si>
  <si>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</si>
  <si>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</si>
  <si>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</si>
  <si>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</si>
  <si>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</si>
  <si>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</si>
  <si>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</si>
  <si>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</si>
  <si>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</si>
  <si>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</si>
  <si>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</si>
  <si>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</si>
  <si>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</si>
  <si>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</si>
  <si>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</si>
  <si>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</si>
  <si>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</si>
  <si>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</si>
  <si>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</si>
  <si>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</si>
  <si>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</si>
  <si>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</si>
  <si>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</si>
  <si>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</si>
  <si>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</si>
  <si>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</si>
  <si>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</si>
  <si>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</si>
  <si>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</si>
  <si>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</si>
  <si>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</si>
  <si>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</si>
  <si>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</si>
  <si>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</si>
  <si>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</si>
  <si>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</si>
  <si>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</si>
  <si>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</si>
  <si>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</si>
  <si>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</si>
  <si>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</si>
  <si>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</si>
  <si>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</si>
  <si>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</si>
  <si>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</si>
  <si>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</si>
  <si>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</si>
  <si>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</si>
  <si>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</si>
  <si>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</si>
  <si>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</si>
  <si>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</si>
  <si>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</si>
  <si>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</si>
  <si>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</si>
  <si>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</si>
  <si>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</si>
  <si>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</si>
  <si>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</si>
  <si>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</si>
  <si>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</si>
  <si>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</si>
  <si>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</si>
  <si>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</si>
  <si>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</si>
  <si>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</si>
  <si>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</si>
  <si>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</si>
  <si>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</si>
  <si>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</si>
  <si>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</si>
  <si>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</si>
  <si>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</si>
  <si>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</si>
  <si>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</si>
  <si>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</si>
  <si>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</si>
  <si>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</si>
  <si>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</si>
  <si>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</si>
  <si>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</si>
  <si>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</si>
  <si>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</si>
  <si>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</si>
  <si>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</si>
  <si>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</si>
  <si>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</si>
  <si>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</si>
  <si>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</si>
  <si>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</si>
  <si>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</si>
  <si>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</si>
  <si>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</si>
  <si>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</si>
  <si>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</si>
  <si>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</si>
  <si>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</si>
  <si>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</si>
  <si>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</si>
  <si>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</si>
  <si>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</si>
  <si>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</si>
  <si>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</si>
  <si>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</si>
  <si>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</si>
  <si>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</si>
  <si>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</si>
  <si>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</si>
  <si>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</si>
  <si>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</si>
  <si>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</si>
  <si>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</si>
  <si>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</si>
  <si>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</si>
  <si>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</si>
  <si>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</si>
  <si>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</si>
  <si>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</si>
  <si>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</si>
  <si>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</si>
  <si>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</si>
  <si>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</si>
  <si>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</si>
  <si>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</si>
  <si>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</si>
  <si>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</si>
  <si>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</si>
  <si>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</si>
  <si>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</si>
  <si>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</si>
  <si>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</si>
  <si>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</si>
  <si>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</si>
  <si>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</si>
  <si>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</si>
  <si>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</si>
  <si>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</si>
  <si>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</si>
  <si>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</si>
  <si>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</si>
  <si>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</si>
  <si>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</si>
  <si>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</si>
  <si>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</si>
  <si>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</si>
  <si>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</si>
  <si>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</si>
  <si>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</si>
  <si>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</si>
  <si>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</si>
  <si>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</si>
  <si>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</si>
  <si>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</si>
  <si>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</si>
  <si>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</si>
  <si>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</si>
  <si>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</si>
  <si>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</si>
  <si>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</si>
  <si>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</si>
  <si>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</si>
  <si>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</si>
  <si>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</si>
  <si>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</si>
  <si>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</si>
  <si>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</si>
  <si>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</si>
  <si>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</si>
  <si>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</si>
  <si>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</si>
  <si>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</si>
  <si>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</si>
  <si>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</si>
  <si>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</si>
  <si>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</si>
  <si>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</si>
  <si>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</si>
  <si>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</si>
  <si>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</si>
  <si>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</si>
  <si>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</si>
  <si>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</si>
  <si>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</si>
  <si>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</si>
  <si>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</si>
  <si>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</si>
  <si>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</si>
  <si>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</si>
  <si>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</si>
  <si>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</si>
  <si>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</si>
  <si>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</si>
  <si>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</si>
  <si>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</si>
  <si>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</si>
  <si>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</si>
  <si>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</si>
  <si>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</si>
  <si>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</si>
  <si>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</si>
  <si>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</si>
  <si>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</si>
  <si>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</si>
  <si>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</si>
  <si>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</si>
  <si>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</si>
  <si>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</si>
  <si>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</si>
  <si>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</si>
  <si>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</si>
  <si>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</si>
  <si>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</si>
  <si>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</si>
  <si>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</si>
  <si>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</si>
  <si>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</si>
  <si>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</si>
  <si>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</si>
  <si>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</si>
  <si>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</si>
  <si>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</si>
  <si>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</si>
  <si>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</si>
  <si>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</si>
  <si>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</si>
  <si>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</si>
  <si>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</si>
  <si>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</si>
  <si>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</si>
  <si>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</si>
  <si>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</si>
  <si>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</si>
  <si>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</si>
  <si>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</si>
  <si>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</si>
  <si>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</si>
  <si>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</si>
  <si>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</si>
  <si>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</si>
  <si>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</si>
  <si>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</si>
  <si>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</si>
  <si>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</si>
  <si>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</si>
  <si>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</si>
  <si>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</si>
  <si>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</si>
  <si>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</si>
  <si>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</si>
  <si>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</si>
  <si>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</si>
  <si>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</si>
  <si>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</si>
  <si>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</si>
  <si>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</si>
  <si>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</si>
  <si>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</si>
  <si>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</si>
  <si>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</si>
  <si>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</si>
  <si>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</si>
  <si>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</si>
  <si>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</si>
  <si>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</si>
  <si>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</si>
  <si>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</si>
  <si>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</si>
  <si>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</si>
  <si>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</si>
  <si>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</si>
  <si>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</si>
  <si>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</si>
  <si>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</si>
  <si>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</si>
  <si>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</si>
  <si>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</si>
  <si>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</si>
  <si>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</si>
  <si>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</si>
  <si>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</si>
  <si>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</si>
  <si>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</si>
  <si>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</si>
  <si>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</si>
  <si>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</si>
  <si>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</si>
  <si>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</si>
  <si>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</si>
  <si>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</si>
  <si>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</si>
  <si>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</si>
  <si>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</si>
  <si>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</si>
  <si>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</si>
  <si>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</si>
  <si>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</si>
  <si>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</si>
  <si>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</si>
  <si>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</si>
  <si>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</si>
  <si>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</si>
  <si>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</si>
  <si>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</si>
  <si>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</si>
  <si>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</si>
  <si>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</si>
  <si>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</si>
  <si>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</si>
  <si>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</si>
  <si>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</si>
  <si>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</si>
  <si>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</si>
  <si>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</si>
  <si>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</si>
  <si>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</si>
  <si>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</si>
  <si>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</si>
  <si>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</si>
  <si>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</si>
  <si>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</si>
  <si>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</si>
  <si>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</si>
  <si>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</si>
  <si>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</si>
  <si>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</si>
  <si>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</si>
  <si>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</si>
  <si>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</si>
  <si>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</si>
  <si>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</si>
  <si>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</si>
  <si>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</si>
  <si>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</si>
  <si>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</si>
  <si>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</si>
  <si>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</si>
  <si>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</si>
  <si>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</si>
  <si>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</si>
  <si>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</si>
  <si>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</si>
  <si>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</si>
  <si>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</si>
  <si>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</si>
  <si>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</si>
  <si>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</si>
  <si>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</si>
  <si>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</si>
  <si>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</si>
  <si>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</si>
  <si>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</si>
  <si>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</si>
  <si>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</si>
  <si>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</si>
  <si>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</si>
  <si>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</si>
  <si>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</si>
  <si>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</si>
  <si>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</si>
  <si>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</si>
  <si>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</si>
  <si>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</si>
  <si>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</si>
  <si>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</si>
  <si>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</si>
  <si>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</si>
  <si>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</si>
  <si>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</si>
  <si>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</si>
  <si>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</si>
  <si>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</si>
  <si>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</si>
  <si>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</si>
  <si>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</si>
  <si>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</si>
  <si>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</si>
  <si>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</si>
  <si>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</si>
  <si>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</si>
  <si>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</si>
  <si>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</si>
  <si>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</si>
  <si>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</si>
  <si>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</si>
  <si>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</si>
  <si>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</si>
  <si>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</si>
  <si>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</si>
  <si>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</si>
  <si>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</si>
  <si>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</si>
  <si>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</si>
  <si>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</si>
  <si>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</si>
  <si>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</si>
  <si>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</si>
  <si>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</si>
  <si>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</si>
  <si>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</si>
  <si>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</si>
  <si>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</si>
  <si>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</si>
  <si>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</si>
  <si>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</si>
  <si>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</si>
  <si>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</si>
  <si>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</si>
  <si>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</si>
  <si>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</si>
  <si>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</si>
  <si>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</si>
  <si>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</si>
  <si>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</si>
  <si>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</si>
  <si>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</si>
  <si>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</si>
  <si>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</si>
  <si>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</si>
  <si>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</si>
  <si>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</si>
  <si>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</si>
  <si>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</si>
  <si>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</si>
  <si>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</si>
  <si>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</si>
  <si>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</si>
  <si>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</si>
  <si>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</si>
  <si>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</si>
  <si>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</si>
  <si>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</si>
  <si>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</si>
  <si>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</si>
  <si>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</si>
  <si>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</si>
  <si>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</si>
  <si>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</si>
  <si>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</si>
  <si>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</si>
  <si>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</si>
  <si>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</si>
  <si>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</si>
  <si>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</si>
  <si>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</si>
  <si>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</si>
  <si>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</si>
  <si>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</si>
  <si>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</si>
  <si>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</si>
  <si>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</si>
  <si>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</si>
  <si>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</si>
  <si>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</si>
  <si>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</si>
  <si>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</si>
  <si>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</si>
  <si>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</si>
  <si>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</si>
  <si>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</si>
  <si>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</si>
  <si>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</si>
  <si>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</si>
  <si>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</si>
  <si>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</si>
  <si>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</si>
  <si>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</si>
  <si>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</si>
  <si>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</si>
  <si>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</si>
  <si>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</si>
  <si>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</si>
  <si>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</si>
  <si>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</si>
  <si>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</si>
  <si>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</si>
  <si>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</si>
  <si>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</si>
  <si>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</si>
  <si>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</si>
  <si>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</si>
  <si>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</si>
  <si>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</si>
  <si>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</si>
  <si>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</si>
  <si>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</si>
  <si>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</si>
  <si>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</si>
  <si>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</si>
  <si>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</si>
  <si>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</si>
  <si>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</si>
  <si>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</si>
  <si>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</si>
  <si>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</si>
  <si>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</si>
  <si>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</si>
  <si>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</si>
  <si>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</si>
  <si>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</si>
  <si>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</si>
  <si>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</si>
  <si>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</si>
  <si>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</si>
  <si>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</si>
  <si>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</si>
  <si>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</si>
  <si>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</si>
  <si>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</si>
  <si>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</si>
  <si>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</si>
  <si>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</si>
  <si>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</si>
  <si>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</si>
  <si>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</si>
  <si>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</si>
  <si>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</si>
  <si>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</si>
  <si>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</si>
  <si>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</si>
  <si>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</si>
  <si>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</si>
  <si>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</si>
  <si>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</si>
  <si>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</si>
  <si>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</si>
  <si>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</si>
  <si>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</si>
  <si>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</si>
  <si>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</si>
  <si>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</si>
  <si>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</si>
  <si>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</si>
  <si>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</si>
  <si>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</si>
  <si>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</si>
  <si>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</si>
  <si>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</si>
  <si>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</si>
  <si>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</si>
  <si>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</si>
  <si>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</si>
  <si>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</si>
  <si>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</si>
  <si>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</si>
  <si>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</si>
  <si>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</si>
  <si>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</si>
  <si>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</si>
  <si>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</si>
  <si>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</si>
  <si>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</si>
  <si>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</si>
  <si>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</si>
  <si>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</si>
  <si>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</si>
  <si>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</si>
  <si>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</si>
  <si>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</si>
  <si>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</si>
  <si>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</si>
  <si>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</si>
  <si>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</si>
  <si>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</si>
  <si>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</si>
  <si>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</si>
  <si>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</si>
  <si>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</si>
  <si>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</si>
  <si>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</si>
  <si>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</si>
  <si>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</si>
  <si>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</si>
  <si>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</si>
  <si>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</si>
  <si>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</si>
  <si>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</si>
  <si>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</si>
  <si>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</si>
  <si>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</si>
  <si>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</si>
  <si>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</si>
  <si>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</si>
  <si>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</si>
  <si>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</si>
  <si>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</si>
  <si>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</si>
  <si>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</si>
  <si>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</si>
  <si>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</si>
  <si>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</si>
  <si>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</si>
  <si>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</si>
  <si>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</si>
  <si>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</si>
  <si>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</si>
  <si>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</si>
  <si>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</si>
  <si>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</si>
  <si>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</si>
  <si>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</si>
  <si>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</si>
  <si>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</si>
  <si>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</si>
  <si>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</si>
  <si>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</si>
  <si>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</si>
  <si>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</si>
  <si>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</si>
  <si>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</si>
  <si>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</si>
  <si>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</si>
  <si>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</si>
  <si>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</si>
  <si>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</si>
  <si>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</si>
  <si>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</si>
  <si>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</si>
  <si>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</si>
  <si>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</si>
  <si>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</si>
  <si>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</si>
  <si>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</si>
  <si>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</si>
  <si>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</si>
  <si>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</si>
  <si>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</si>
  <si>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</si>
  <si>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</si>
  <si>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</si>
  <si>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</si>
  <si>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</si>
  <si>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</si>
  <si>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</si>
  <si>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</si>
  <si>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</si>
  <si>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</si>
  <si>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</si>
  <si>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</si>
  <si>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</si>
  <si>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</si>
  <si>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</si>
  <si>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</si>
  <si>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</si>
  <si>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</si>
  <si>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</si>
  <si>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</si>
  <si>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</si>
  <si>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</si>
  <si>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</si>
  <si>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</si>
  <si>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</si>
  <si>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</si>
  <si>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</si>
  <si>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</si>
  <si>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</si>
  <si>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</si>
  <si>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</si>
  <si>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</si>
  <si>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</si>
  <si>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</si>
  <si>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</si>
  <si>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</si>
  <si>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</si>
  <si>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</si>
  <si>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</si>
  <si>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</si>
  <si>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</si>
  <si>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</si>
  <si>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</si>
  <si>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</si>
  <si>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</si>
  <si>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</si>
  <si>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</si>
  <si>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</si>
  <si>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</si>
  <si>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</si>
  <si>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</si>
  <si>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</si>
  <si>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</si>
  <si>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</si>
  <si>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</si>
  <si>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</si>
  <si>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</si>
  <si>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</si>
  <si>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</si>
  <si>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</si>
  <si>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</si>
  <si>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</si>
  <si>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</si>
  <si>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</si>
  <si>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</si>
  <si>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</si>
  <si>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</si>
  <si>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</si>
  <si>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</si>
  <si>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</si>
  <si>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</si>
  <si>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</si>
  <si>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</si>
  <si>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</si>
  <si>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</si>
  <si>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</si>
  <si>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</si>
  <si>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</si>
  <si>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</si>
  <si>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</si>
  <si>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</si>
  <si>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</si>
  <si>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</si>
  <si>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</si>
  <si>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</si>
  <si>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</si>
  <si>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</si>
  <si>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</si>
  <si>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</si>
  <si>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</si>
  <si>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</si>
  <si>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</si>
  <si>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</si>
  <si>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</si>
  <si>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</si>
  <si>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</si>
  <si>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</si>
  <si>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</si>
  <si>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</si>
  <si>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</si>
  <si>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</si>
  <si>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</si>
  <si>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</si>
  <si>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</si>
  <si>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</si>
  <si>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</si>
  <si>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</si>
  <si>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</si>
  <si>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</si>
  <si>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</si>
  <si>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</si>
  <si>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</si>
  <si>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</si>
  <si>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</si>
  <si>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</si>
  <si>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</si>
  <si>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</si>
  <si>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</si>
  <si>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</si>
  <si>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</si>
  <si>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</si>
  <si>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</si>
  <si>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</si>
  <si>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</si>
  <si>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</si>
  <si>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</si>
  <si>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</si>
  <si>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</si>
  <si>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</si>
  <si>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</si>
  <si>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</si>
  <si>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</si>
  <si>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</si>
  <si>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</si>
  <si>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</si>
  <si>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</si>
  <si>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</si>
  <si>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</si>
  <si>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</si>
  <si>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</si>
  <si>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</si>
  <si>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</si>
  <si>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</si>
  <si>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</si>
  <si>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</si>
  <si>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</si>
  <si>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</si>
  <si>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</si>
  <si>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</si>
  <si>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</si>
  <si>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</si>
  <si>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</si>
  <si>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</si>
  <si>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</si>
  <si>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</si>
  <si>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</si>
  <si>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</si>
  <si>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</si>
  <si>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</si>
  <si>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</si>
  <si>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</si>
  <si>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</si>
  <si>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</si>
  <si>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</si>
  <si>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</si>
  <si>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</si>
  <si>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</si>
  <si>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</si>
  <si>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</si>
  <si>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</si>
  <si>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</si>
  <si>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</si>
  <si>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</si>
  <si>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</si>
  <si>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</si>
  <si>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</si>
  <si>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</si>
  <si>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</si>
  <si>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</si>
  <si>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</si>
  <si>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</si>
  <si>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</si>
  <si>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</si>
  <si>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</si>
  <si>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</si>
  <si>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</si>
  <si>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</si>
  <si>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</si>
  <si>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</si>
  <si>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</si>
  <si>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</si>
  <si>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</si>
  <si>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</si>
  <si>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</si>
  <si>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</si>
  <si>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</si>
  <si>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</si>
  <si>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</si>
  <si>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</si>
  <si>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</si>
  <si>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</si>
  <si>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</si>
  <si>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</si>
  <si>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</si>
  <si>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</si>
  <si>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</si>
  <si>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</si>
  <si>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</si>
  <si>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</si>
  <si>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</si>
  <si>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</si>
  <si>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</si>
  <si>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</si>
  <si>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</si>
  <si>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</si>
  <si>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</si>
  <si>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</si>
  <si>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</si>
  <si>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</si>
  <si>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</si>
  <si>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</si>
  <si>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</si>
  <si>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</si>
  <si>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</si>
  <si>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</si>
  <si>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</si>
  <si>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</si>
  <si>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</si>
  <si>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</si>
  <si>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</si>
  <si>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</si>
  <si>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</si>
  <si>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</si>
  <si>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</si>
  <si>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</si>
  <si>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</si>
  <si>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</si>
  <si>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</si>
  <si>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</si>
  <si>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</si>
  <si>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</si>
  <si>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</si>
  <si>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</si>
  <si>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</si>
  <si>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</si>
  <si>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</si>
  <si>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</si>
  <si>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</si>
  <si>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</si>
  <si>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</si>
  <si>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</si>
  <si>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</si>
  <si>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</si>
  <si>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</si>
  <si>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</si>
  <si>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</si>
  <si>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</si>
  <si>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</si>
  <si>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</si>
  <si>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</si>
  <si>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</si>
  <si>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</si>
  <si>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</si>
  <si>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</si>
  <si>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</si>
  <si>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</si>
  <si>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</si>
  <si>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</si>
  <si>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</si>
  <si>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</si>
  <si>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</si>
  <si>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</si>
  <si>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</si>
  <si>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</si>
  <si>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</si>
  <si>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</si>
  <si>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</si>
  <si>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</si>
  <si>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</si>
  <si>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</si>
  <si>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</si>
  <si>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</si>
  <si>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</si>
  <si>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</si>
  <si>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</si>
  <si>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</si>
  <si>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</si>
  <si>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</si>
  <si>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</si>
  <si>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</si>
  <si>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</si>
  <si>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</si>
  <si>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</si>
  <si>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</si>
  <si>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</si>
  <si>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</si>
  <si>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</si>
  <si>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</si>
  <si>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</si>
  <si>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</si>
  <si>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</si>
  <si>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</si>
  <si>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</si>
  <si>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</si>
  <si>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</si>
  <si>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</si>
  <si>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</si>
  <si>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</si>
  <si>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</si>
  <si>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</si>
  <si>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</si>
  <si>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</si>
  <si>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</si>
  <si>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</si>
  <si>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</si>
  <si>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</si>
  <si>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</si>
  <si>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</si>
  <si>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</si>
  <si>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</si>
  <si>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</si>
  <si>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</si>
  <si>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</si>
  <si>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</si>
  <si>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</si>
  <si>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</si>
  <si>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</si>
  <si>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</si>
  <si>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</si>
  <si>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</si>
  <si>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</si>
  <si>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</si>
  <si>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</si>
  <si>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</si>
  <si>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</si>
  <si>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</si>
  <si>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</si>
  <si>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</si>
  <si>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</si>
  <si>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</si>
  <si>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</si>
  <si>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</si>
  <si>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</si>
  <si>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</si>
  <si>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</si>
  <si>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</si>
  <si>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</si>
  <si>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</si>
  <si>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</si>
  <si>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</si>
  <si>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</si>
  <si>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</si>
  <si>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</si>
  <si>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</si>
  <si>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</si>
  <si>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</si>
  <si>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</si>
  <si>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</si>
  <si>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</si>
  <si>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</si>
  <si>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</si>
  <si>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</si>
  <si>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</si>
  <si>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</si>
  <si>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</si>
  <si>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</si>
  <si>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</si>
  <si>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</si>
  <si>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</si>
  <si>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</si>
  <si>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</si>
  <si>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</si>
  <si>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</si>
  <si>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</si>
  <si>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</si>
  <si>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</si>
  <si>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</si>
  <si>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</si>
  <si>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</si>
  <si>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</si>
  <si>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</si>
  <si>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</si>
  <si>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</si>
  <si>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</si>
  <si>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</si>
  <si>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</si>
  <si>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</si>
  <si>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</si>
  <si>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</si>
  <si>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</si>
  <si>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</si>
  <si>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</si>
  <si>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</si>
  <si>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</si>
  <si>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</si>
  <si>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</si>
  <si>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</si>
  <si>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</si>
  <si>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</si>
  <si>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</si>
  <si>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</si>
  <si>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</si>
  <si>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</si>
  <si>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</si>
  <si>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</si>
  <si>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</si>
  <si>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</si>
  <si>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</si>
  <si>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</si>
  <si>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</si>
  <si>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</si>
  <si>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</si>
  <si>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</si>
  <si>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</si>
  <si>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</si>
  <si>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</si>
  <si>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</si>
  <si>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</si>
  <si>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</si>
  <si>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</si>
  <si>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</si>
  <si>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</si>
  <si>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</si>
  <si>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</si>
  <si>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</si>
  <si>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</si>
  <si>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</si>
  <si>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</si>
  <si>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</si>
  <si>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</si>
  <si>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</si>
  <si>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</si>
  <si>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</si>
  <si>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</si>
  <si>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</si>
  <si>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</si>
  <si>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</si>
  <si>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</si>
  <si>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</si>
  <si>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</si>
  <si>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</si>
  <si>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</si>
  <si>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</si>
  <si>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</si>
  <si>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</si>
  <si>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</si>
  <si>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</si>
  <si>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</si>
  <si>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</si>
  <si>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</si>
  <si>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</si>
  <si>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</si>
  <si>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</si>
  <si>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</si>
  <si>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</si>
  <si>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</si>
  <si>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</si>
  <si>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</si>
  <si>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</si>
  <si>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</si>
  <si>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</si>
  <si>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</si>
  <si>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</si>
  <si>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</si>
  <si>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</si>
  <si>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</si>
  <si>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</si>
  <si>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</si>
  <si>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</si>
  <si>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</si>
  <si>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</si>
  <si>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</si>
  <si>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</si>
  <si>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</si>
  <si>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</si>
  <si>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</si>
  <si>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</si>
  <si>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</si>
  <si>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</si>
  <si>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</si>
  <si>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</si>
  <si>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</si>
  <si>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</si>
  <si>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</si>
  <si>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</si>
  <si>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</si>
  <si>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</si>
  <si>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</si>
  <si>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</si>
  <si>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</si>
  <si>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</si>
  <si>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</si>
  <si>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</si>
  <si>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</si>
  <si>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</si>
  <si>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</si>
  <si>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</si>
  <si>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</si>
  <si>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</si>
  <si>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</si>
  <si>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</si>
  <si>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</si>
  <si>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</si>
  <si>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</si>
  <si>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</si>
  <si>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</si>
  <si>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</si>
  <si>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</si>
  <si>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</si>
  <si>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</si>
  <si>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</si>
  <si>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</si>
  <si>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</si>
  <si>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</si>
  <si>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</si>
  <si>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</si>
  <si>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</si>
  <si>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</si>
  <si>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</si>
  <si>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</si>
  <si>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</si>
  <si>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</si>
  <si>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</si>
  <si>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</si>
  <si>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</si>
  <si>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</si>
  <si>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</si>
  <si>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</si>
  <si>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</si>
  <si>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</si>
  <si>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</si>
  <si>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</si>
  <si>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</si>
  <si>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</si>
  <si>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</si>
  <si>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</si>
  <si>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</si>
  <si>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</si>
  <si>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</si>
  <si>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</si>
  <si>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</si>
  <si>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</si>
  <si>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</si>
  <si>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</si>
  <si>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</si>
  <si>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</si>
  <si>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</si>
  <si>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</si>
  <si>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</si>
  <si>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</si>
  <si>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</si>
  <si>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</si>
  <si>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</si>
  <si>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</si>
  <si>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</si>
  <si>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</si>
  <si>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</si>
  <si>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</si>
  <si>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</si>
  <si>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</si>
  <si>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</si>
  <si>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</si>
  <si>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</si>
  <si>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</si>
  <si>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</si>
  <si>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</si>
  <si>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</si>
  <si>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</si>
  <si>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</si>
  <si>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</si>
  <si>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</si>
  <si>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</si>
  <si>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</si>
  <si>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</si>
  <si>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</si>
  <si>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</si>
  <si>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</si>
  <si>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</si>
  <si>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</si>
  <si>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</si>
  <si>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</si>
  <si>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</si>
  <si>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</si>
  <si>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</si>
  <si>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</si>
  <si>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</si>
  <si>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</si>
  <si>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</si>
  <si>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</si>
  <si>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</si>
  <si>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</si>
  <si>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</si>
  <si>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</si>
  <si>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</si>
  <si>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</si>
  <si>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</si>
  <si>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</si>
  <si>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</si>
  <si>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</si>
  <si>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</si>
  <si>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</si>
  <si>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</si>
  <si>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</si>
  <si>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</si>
  <si>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</si>
  <si>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</si>
  <si>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</si>
  <si>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</si>
  <si>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</si>
  <si>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</si>
  <si>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</si>
  <si>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</si>
  <si>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</si>
  <si>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</si>
  <si>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</si>
  <si>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</si>
  <si>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</si>
  <si>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</si>
  <si>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</si>
  <si>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</si>
  <si>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</si>
  <si>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</si>
  <si>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</si>
  <si>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</si>
  <si>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</si>
  <si>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</si>
  <si>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</si>
  <si>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</si>
  <si>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</si>
  <si>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</si>
  <si>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</si>
  <si>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</si>
  <si>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</si>
  <si>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</si>
  <si>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</si>
  <si>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</si>
  <si>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</si>
  <si>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</si>
  <si>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</si>
  <si>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</si>
  <si>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</si>
  <si>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</si>
  <si>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</si>
  <si>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</si>
  <si>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</si>
  <si>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</si>
  <si>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</si>
  <si>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</si>
  <si>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</si>
  <si>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</si>
  <si>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</si>
  <si>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</si>
  <si>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</si>
  <si>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</si>
  <si>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</si>
  <si>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</si>
  <si>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</si>
  <si>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</si>
  <si>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</si>
  <si>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</si>
  <si>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</si>
  <si>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</si>
  <si>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</si>
  <si>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</si>
  <si>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</si>
  <si>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</si>
  <si>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</si>
  <si>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</si>
  <si>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</si>
  <si>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</si>
  <si>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</si>
  <si>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</si>
  <si>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</si>
  <si>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</si>
  <si>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</si>
  <si>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</si>
  <si>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</si>
  <si>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</si>
  <si>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</si>
  <si>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</si>
  <si>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</si>
  <si>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</si>
  <si>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</si>
  <si>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</si>
  <si>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</si>
  <si>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</si>
  <si>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</si>
  <si>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</si>
  <si>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</si>
  <si>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</si>
  <si>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</si>
  <si>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</si>
  <si>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</si>
  <si>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</si>
  <si>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</si>
  <si>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</si>
  <si>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</si>
  <si>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</si>
  <si>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</si>
  <si>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</si>
  <si>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</si>
  <si>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</si>
  <si>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</si>
  <si>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</si>
  <si>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</si>
  <si>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</si>
  <si>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</si>
  <si>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</si>
  <si>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</si>
  <si>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</si>
  <si>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</si>
  <si>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</si>
  <si>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</si>
  <si>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</si>
  <si>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</si>
  <si>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</si>
  <si>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</si>
  <si>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</si>
  <si>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</si>
  <si>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</si>
  <si>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</si>
  <si>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</si>
  <si>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</si>
  <si>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</si>
  <si>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</si>
  <si>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</si>
  <si>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</si>
  <si>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</si>
  <si>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</si>
  <si>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</si>
  <si>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</si>
  <si>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</si>
  <si>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</si>
  <si>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</si>
  <si>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</si>
  <si>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</si>
  <si>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</si>
  <si>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</si>
  <si>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</si>
  <si>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</si>
  <si>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</si>
  <si>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</si>
  <si>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</si>
  <si>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</si>
  <si>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</si>
  <si>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</si>
  <si>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</si>
  <si>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</si>
  <si>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</si>
  <si>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</si>
  <si>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</si>
  <si>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</si>
  <si>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</si>
  <si>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</si>
  <si>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</si>
  <si>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</si>
  <si>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</si>
  <si>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</si>
  <si>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</si>
  <si>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</si>
  <si>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</si>
  <si>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</si>
  <si>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</si>
  <si>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</si>
  <si>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</si>
  <si>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</si>
  <si>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</si>
  <si>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</si>
  <si>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</si>
  <si>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</si>
  <si>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</si>
  <si>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</si>
  <si>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</si>
  <si>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</si>
  <si>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</si>
  <si>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</si>
  <si>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</si>
  <si>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</si>
  <si>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</si>
  <si>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</si>
  <si>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</si>
  <si>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</si>
  <si>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</si>
  <si>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</si>
  <si>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</si>
  <si>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</si>
  <si>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</si>
  <si>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</si>
  <si>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</si>
  <si>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</si>
  <si>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</si>
  <si>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</si>
  <si>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</si>
  <si>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</si>
  <si>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</si>
  <si>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</si>
  <si>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</si>
  <si>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</si>
  <si>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</si>
  <si>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</si>
  <si>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</si>
  <si>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</si>
  <si>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</si>
  <si>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</si>
  <si>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</si>
  <si>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</si>
  <si>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</si>
  <si>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</si>
  <si>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</si>
  <si>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</si>
  <si>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</si>
  <si>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</si>
  <si>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</si>
  <si>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</si>
  <si>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</si>
  <si>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</si>
  <si>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</si>
  <si>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</si>
  <si>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</si>
  <si>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</si>
  <si>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</si>
  <si>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</si>
  <si>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</si>
  <si>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</si>
  <si>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</si>
  <si>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</si>
  <si>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</si>
  <si>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</si>
  <si>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</si>
  <si>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</si>
  <si>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</si>
  <si>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</si>
  <si>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</si>
  <si>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</si>
  <si>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</si>
  <si>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</si>
  <si>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</si>
  <si>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</si>
  <si>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</si>
  <si>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</si>
  <si>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</si>
  <si>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</si>
  <si>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</si>
  <si>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</si>
  <si>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</si>
  <si>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</si>
  <si>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</si>
  <si>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</si>
  <si>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</si>
  <si>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</si>
  <si>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</si>
  <si>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</si>
  <si>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</si>
  <si>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</si>
  <si>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</si>
  <si>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</si>
  <si>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</si>
  <si>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</si>
  <si>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</si>
  <si>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</si>
  <si>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</si>
  <si>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</si>
  <si>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</si>
  <si>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</si>
  <si>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</si>
  <si>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</si>
  <si>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</si>
  <si>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</si>
  <si>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</si>
  <si>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</si>
  <si>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</si>
  <si>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</si>
  <si>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</si>
  <si>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</si>
  <si>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</si>
  <si>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</si>
  <si>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</si>
  <si>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</si>
  <si>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</si>
  <si>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</si>
  <si>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</si>
  <si>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</si>
  <si>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</si>
  <si>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</si>
  <si>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</si>
  <si>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</si>
  <si>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</si>
  <si>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</si>
  <si>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</si>
  <si>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</si>
  <si>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</si>
  <si>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</si>
  <si>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</si>
  <si>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</si>
  <si>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</si>
  <si>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</si>
  <si>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</si>
  <si>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</si>
  <si>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</si>
  <si>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</si>
  <si>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</si>
  <si>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</si>
  <si>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</si>
  <si>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</si>
  <si>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</si>
  <si>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</si>
  <si>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</si>
  <si>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</si>
  <si>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</si>
  <si>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</si>
  <si>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</si>
  <si>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</si>
  <si>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</si>
  <si>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</si>
  <si>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</si>
  <si>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</si>
  <si>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</si>
  <si>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</si>
  <si>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</si>
  <si>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</si>
  <si>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</si>
  <si>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</si>
  <si>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</si>
  <si>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</si>
  <si>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</si>
  <si>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</si>
  <si>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</si>
  <si>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</si>
  <si>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</si>
  <si>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</si>
  <si>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</si>
  <si>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</si>
  <si>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</si>
  <si>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</si>
  <si>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</si>
  <si>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</si>
  <si>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</si>
  <si>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</si>
  <si>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</si>
  <si>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</si>
  <si>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</si>
  <si>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</si>
  <si>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</si>
  <si>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</si>
  <si>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</si>
  <si>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</si>
  <si>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</si>
  <si>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</si>
  <si>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</si>
  <si>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</si>
  <si>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</si>
  <si>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</si>
  <si>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</si>
  <si>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</si>
  <si>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</si>
  <si>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</si>
  <si>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</si>
  <si>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</si>
  <si>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</si>
  <si>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</si>
  <si>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</si>
  <si>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</si>
  <si>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</si>
  <si>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</si>
  <si>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</si>
  <si>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</si>
  <si>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</si>
  <si>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</si>
  <si>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</si>
  <si>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</si>
  <si>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</si>
  <si>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</si>
  <si>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</si>
  <si>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</si>
  <si>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</si>
  <si>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</si>
  <si>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</si>
  <si>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</si>
  <si>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</si>
  <si>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</si>
  <si>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</si>
  <si>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</si>
  <si>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</si>
  <si>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</si>
  <si>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</si>
  <si>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</si>
  <si>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</si>
  <si>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</si>
  <si>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</si>
  <si>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</si>
  <si>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</si>
  <si>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</si>
  <si>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</si>
  <si>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</si>
  <si>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</si>
  <si>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</si>
  <si>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</si>
  <si>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</si>
  <si>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</si>
  <si>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</si>
  <si>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</si>
  <si>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</si>
  <si>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</si>
  <si>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</si>
  <si>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</si>
  <si>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</si>
  <si>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</si>
  <si>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</si>
  <si>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</si>
  <si>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</si>
  <si>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</si>
  <si>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</si>
  <si>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</si>
  <si>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</si>
  <si>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</si>
  <si>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</si>
  <si>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</si>
  <si>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</si>
  <si>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</si>
  <si>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</si>
  <si>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</si>
  <si>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</si>
  <si>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</si>
  <si>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</si>
  <si>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</si>
  <si>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</si>
  <si>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</si>
  <si>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</si>
  <si>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</si>
  <si>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</si>
  <si>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</si>
  <si>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</si>
  <si>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</si>
  <si>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</si>
  <si>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</si>
  <si>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</si>
  <si>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</si>
  <si>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</si>
  <si>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</si>
  <si>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</si>
  <si>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</si>
  <si>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</si>
  <si>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</si>
  <si>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</si>
  <si>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</si>
  <si>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</si>
  <si>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</si>
  <si>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</si>
  <si>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</si>
  <si>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</si>
  <si>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</si>
  <si>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</si>
  <si>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</si>
  <si>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</si>
  <si>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</si>
  <si>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</si>
  <si>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</si>
  <si>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</si>
  <si>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</si>
  <si>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</si>
  <si>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</si>
  <si>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</si>
  <si>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</si>
  <si>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</si>
  <si>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</si>
  <si>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</si>
  <si>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</si>
  <si>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</si>
  <si>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</si>
  <si>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</si>
  <si>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</si>
  <si>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</si>
  <si>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</si>
  <si>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</si>
  <si>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</si>
  <si>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</si>
  <si>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</si>
  <si>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</si>
  <si>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</si>
  <si>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</si>
  <si>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</si>
  <si>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</si>
  <si>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</si>
  <si>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</si>
  <si>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</si>
  <si>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</si>
  <si>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</si>
  <si>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</si>
  <si>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</si>
  <si>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</si>
  <si>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</si>
  <si>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</si>
  <si>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</si>
  <si>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</si>
  <si>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</si>
  <si>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</si>
  <si>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</si>
  <si>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</si>
  <si>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</si>
  <si>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</si>
  <si>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</si>
  <si>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</si>
  <si>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</si>
  <si>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</si>
  <si>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</si>
  <si>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</si>
  <si>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</si>
  <si>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</si>
  <si>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</si>
  <si>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</si>
  <si>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</si>
  <si>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</si>
  <si>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</si>
  <si>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</si>
  <si>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</si>
  <si>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</si>
  <si>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</si>
  <si>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</si>
  <si>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</si>
  <si>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</si>
  <si>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</si>
  <si>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</si>
  <si>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</si>
  <si>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</si>
  <si>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</si>
  <si>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</si>
  <si>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</si>
  <si>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</si>
  <si>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</si>
  <si>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</si>
  <si>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</si>
  <si>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</si>
  <si>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</si>
  <si>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</si>
  <si>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</si>
  <si>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</si>
  <si>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</si>
  <si>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</si>
  <si>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</si>
  <si>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</si>
  <si>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</si>
  <si>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</si>
  <si>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</si>
  <si>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</si>
  <si>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</si>
  <si>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</si>
  <si>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</si>
  <si>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</si>
  <si>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</si>
  <si>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</si>
  <si>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</si>
  <si>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</si>
  <si>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</si>
  <si>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</si>
  <si>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</si>
  <si>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</si>
  <si>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</si>
  <si>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</si>
  <si>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</si>
  <si>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</si>
  <si>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</si>
  <si>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</si>
  <si>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</si>
  <si>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</si>
  <si>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</si>
  <si>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</si>
  <si>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</si>
  <si>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</si>
  <si>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</si>
  <si>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</si>
  <si>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</si>
  <si>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</si>
  <si>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</si>
  <si>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</si>
  <si>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</si>
  <si>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</si>
  <si>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</si>
  <si>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</si>
  <si>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</si>
  <si>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</si>
  <si>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</si>
  <si>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</si>
  <si>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</si>
  <si>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</si>
  <si>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</si>
  <si>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</si>
  <si>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</si>
  <si>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</si>
  <si>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</si>
  <si>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</si>
  <si>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</si>
  <si>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</si>
  <si>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</si>
  <si>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</si>
  <si>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</si>
  <si>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</si>
  <si>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</si>
  <si>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</si>
  <si>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</si>
  <si>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</si>
  <si>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</si>
  <si>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</si>
  <si>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</si>
  <si>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</si>
  <si>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</si>
  <si>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</si>
  <si>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</si>
  <si>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</si>
  <si>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</si>
  <si>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</si>
  <si>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</si>
  <si>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</si>
  <si>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</si>
  <si>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</si>
  <si>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</si>
  <si>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</si>
  <si>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</si>
  <si>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</si>
  <si>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</si>
  <si>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</si>
  <si>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</si>
  <si>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</si>
  <si>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</si>
  <si>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</si>
  <si>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</si>
  <si>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</si>
  <si>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</si>
  <si>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</si>
  <si>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</si>
  <si>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</si>
  <si>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</si>
  <si>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</si>
  <si>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</si>
  <si>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</si>
  <si>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</si>
  <si>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</si>
  <si>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</si>
  <si>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</si>
  <si>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</si>
  <si>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</si>
  <si>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</si>
  <si>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</si>
  <si>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</si>
  <si>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</si>
  <si>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</si>
  <si>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</si>
  <si>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</si>
  <si>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</si>
  <si>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</si>
  <si>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</si>
  <si>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</si>
  <si>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</si>
  <si>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</si>
  <si>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</si>
  <si>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</si>
  <si>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</si>
  <si>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</si>
  <si>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</si>
  <si>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</si>
  <si>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</si>
  <si>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</si>
  <si>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</si>
  <si>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</si>
  <si>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</si>
  <si>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</si>
  <si>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</si>
  <si>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</si>
  <si>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</si>
  <si>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</si>
  <si>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</si>
  <si>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</si>
  <si>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</si>
  <si>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</si>
  <si>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</si>
  <si>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</si>
  <si>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</si>
  <si>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</si>
  <si>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</si>
  <si>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</si>
  <si>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</si>
  <si>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</si>
  <si>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</si>
  <si>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</si>
  <si>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</si>
  <si>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</si>
  <si>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</si>
  <si>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</si>
  <si>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</si>
  <si>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</si>
  <si>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</si>
  <si>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</si>
  <si>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</si>
  <si>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</si>
  <si>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</si>
  <si>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</si>
  <si>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</si>
  <si>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</si>
  <si>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</si>
  <si>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</si>
  <si>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</si>
  <si>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</si>
  <si>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</si>
  <si>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</si>
  <si>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</si>
  <si>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</si>
  <si>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</si>
  <si>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</si>
  <si>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</si>
  <si>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</si>
  <si>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</si>
  <si>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</si>
  <si>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</si>
  <si>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</si>
  <si>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</si>
  <si>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</si>
  <si>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</si>
  <si>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</si>
  <si>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</si>
  <si>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</si>
  <si>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</si>
  <si>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</si>
  <si>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</si>
  <si>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</si>
  <si>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</si>
  <si>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</si>
  <si>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</si>
  <si>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</si>
  <si>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</si>
  <si>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</si>
  <si>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</si>
  <si>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</si>
  <si>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</si>
  <si>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</si>
  <si>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</si>
  <si>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</si>
  <si>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</si>
  <si>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</si>
  <si>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</si>
  <si>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</si>
  <si>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</si>
  <si>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</si>
  <si>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</si>
  <si>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</si>
  <si>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</si>
  <si>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</si>
  <si>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</si>
  <si>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</si>
  <si>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</si>
  <si>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</si>
  <si>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</si>
  <si>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</si>
  <si>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</si>
  <si>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</si>
  <si>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</si>
  <si>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</si>
  <si>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</si>
  <si>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</si>
  <si>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</si>
  <si>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</si>
  <si>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</si>
  <si>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</si>
  <si>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</si>
  <si>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</si>
  <si>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</si>
  <si>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</si>
  <si>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</si>
  <si>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</si>
  <si>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</si>
  <si>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</si>
  <si>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</si>
  <si>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</si>
  <si>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</si>
  <si>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</si>
  <si>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</si>
  <si>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</si>
  <si>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</si>
  <si>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</si>
  <si>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</si>
  <si>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</si>
  <si>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</si>
  <si>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</si>
  <si>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</si>
  <si>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</si>
  <si>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</si>
  <si>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</si>
  <si>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</si>
  <si>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</si>
  <si>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</si>
  <si>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</si>
  <si>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</si>
  <si>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</si>
  <si>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</si>
  <si>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</si>
  <si>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</si>
  <si>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</si>
  <si>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</si>
  <si>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</si>
  <si>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</si>
  <si>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</si>
  <si>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</si>
  <si>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</si>
  <si>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</si>
  <si>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</si>
  <si>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</si>
  <si>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</si>
  <si>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</si>
  <si>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</si>
  <si>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</si>
  <si>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</si>
  <si>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</si>
  <si>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</si>
  <si>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</si>
  <si>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</si>
  <si>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</si>
  <si>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</si>
  <si>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</si>
  <si>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</si>
  <si>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</si>
  <si>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</si>
  <si>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</si>
  <si>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</si>
  <si>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</si>
  <si>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</si>
  <si>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</si>
  <si>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</si>
  <si>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</si>
  <si>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</si>
  <si>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</si>
  <si>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</si>
  <si>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</si>
  <si>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</si>
  <si>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</si>
  <si>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</si>
  <si>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</si>
  <si>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</si>
  <si>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</si>
  <si>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</si>
  <si>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</si>
  <si>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</si>
  <si>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</si>
  <si>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</si>
  <si>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</si>
  <si>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</si>
  <si>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</si>
  <si>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</si>
  <si>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</si>
  <si>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</si>
  <si>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</si>
  <si>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</si>
  <si>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</si>
  <si>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</si>
  <si>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</si>
  <si>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</si>
  <si>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</si>
  <si>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</si>
  <si>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</si>
  <si>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</si>
  <si>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</si>
  <si>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</si>
  <si>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</si>
  <si>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</si>
  <si>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</si>
  <si>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</si>
  <si>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</si>
  <si>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</si>
  <si>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</si>
  <si>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</si>
  <si>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</si>
  <si>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</si>
  <si>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</si>
  <si>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</si>
  <si>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</si>
  <si>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</si>
  <si>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</si>
  <si>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</si>
  <si>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</si>
  <si>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</si>
  <si>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</si>
  <si>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</si>
  <si>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</si>
  <si>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</si>
  <si>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</si>
  <si>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</si>
  <si>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</si>
  <si>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</si>
  <si>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</si>
  <si>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</si>
  <si>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</si>
  <si>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</si>
  <si>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</si>
  <si>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</si>
  <si>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</si>
  <si>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</si>
  <si>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</si>
  <si>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</si>
  <si>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</si>
  <si>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</si>
  <si>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</si>
  <si>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</si>
  <si>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</si>
  <si>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</si>
  <si>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</si>
  <si>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</si>
  <si>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</si>
  <si>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</si>
  <si>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</si>
  <si>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</si>
  <si>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</si>
  <si>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</si>
  <si>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</si>
  <si>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</si>
  <si>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</si>
  <si>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</si>
  <si>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</si>
  <si>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</si>
  <si>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</si>
  <si>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</si>
  <si>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</si>
  <si>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</si>
  <si>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</si>
  <si>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</si>
  <si>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</si>
  <si>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</si>
  <si>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</si>
  <si>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</si>
  <si>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</si>
  <si>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</si>
  <si>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</si>
  <si>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</si>
  <si>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</si>
  <si>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</si>
  <si>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</si>
  <si>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</si>
  <si>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</si>
  <si>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</si>
  <si>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</si>
  <si>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</si>
  <si>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</si>
  <si>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</si>
  <si>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</si>
  <si>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</si>
  <si>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</si>
  <si>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</si>
  <si>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</si>
  <si>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</si>
  <si>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</si>
  <si>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</si>
  <si>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</si>
  <si>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</si>
  <si>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</si>
  <si>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</si>
  <si>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</si>
  <si>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</si>
  <si>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</si>
  <si>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</si>
  <si>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</si>
  <si>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</si>
  <si>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</si>
  <si>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</si>
  <si>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</si>
  <si>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</si>
  <si>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</si>
  <si>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</si>
  <si>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</si>
  <si>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</si>
  <si>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</si>
  <si>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</si>
  <si>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</si>
  <si>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</si>
  <si>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</si>
  <si>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</si>
  <si>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</si>
  <si>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</si>
  <si>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</si>
  <si>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</si>
  <si>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</si>
  <si>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</si>
  <si>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</si>
  <si>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</si>
  <si>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</si>
  <si>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</si>
  <si>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</si>
  <si>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</si>
  <si>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</si>
  <si>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</si>
  <si>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</si>
  <si>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</si>
  <si>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</si>
  <si>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</si>
  <si>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</si>
  <si>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</si>
  <si>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</si>
  <si>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</si>
  <si>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</si>
  <si>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</si>
  <si>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</si>
  <si>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</si>
  <si>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</si>
  <si>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</si>
  <si>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</si>
  <si>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</si>
  <si>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</si>
  <si>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</si>
  <si>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</si>
  <si>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</si>
  <si>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</si>
  <si>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</si>
  <si>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</si>
  <si>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</si>
  <si>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</si>
  <si>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</si>
  <si>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</si>
  <si>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</si>
  <si>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</si>
  <si>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</si>
  <si>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</si>
  <si>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</si>
  <si>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</si>
  <si>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</si>
  <si>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</si>
  <si>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</si>
  <si>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</si>
  <si>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</si>
  <si>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</si>
  <si>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</si>
  <si>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</si>
  <si>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</si>
  <si>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</si>
  <si>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</si>
  <si>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</si>
  <si>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</si>
  <si>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</si>
  <si>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</si>
  <si>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</si>
  <si>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</si>
  <si>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</si>
  <si>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</si>
  <si>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</si>
  <si>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</si>
  <si>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</si>
  <si>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</si>
  <si>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</si>
  <si>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</si>
  <si>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</si>
  <si>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</si>
  <si>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</si>
  <si>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</si>
  <si>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</si>
  <si>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</si>
  <si>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</si>
  <si>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</si>
  <si>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</si>
  <si>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</si>
  <si>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</si>
  <si>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</si>
  <si>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</si>
  <si>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</si>
  <si>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</si>
  <si>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</si>
  <si>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</si>
  <si>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</si>
  <si>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</si>
  <si>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</si>
  <si>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</si>
  <si>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</si>
  <si>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</si>
  <si>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</si>
  <si>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</si>
  <si>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</si>
  <si>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</si>
  <si>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</si>
  <si>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</si>
  <si>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</si>
  <si>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</si>
  <si>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</si>
  <si>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</si>
  <si>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</si>
  <si>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</si>
  <si>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</si>
  <si>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</si>
  <si>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</si>
  <si>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</si>
  <si>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</si>
  <si>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</si>
  <si>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</si>
  <si>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</si>
  <si>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</si>
  <si>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</si>
  <si>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</si>
  <si>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</si>
  <si>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</si>
  <si>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</si>
  <si>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</si>
  <si>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</si>
  <si>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</si>
  <si>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</si>
  <si>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</si>
  <si>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</si>
  <si>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</si>
  <si>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</si>
  <si>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</si>
  <si>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</si>
  <si>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</si>
  <si>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</si>
  <si>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</si>
  <si>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</si>
  <si>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</si>
  <si>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</si>
  <si>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</si>
  <si>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</si>
  <si>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</si>
  <si>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</si>
  <si>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</si>
  <si>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</si>
  <si>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</si>
  <si>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</si>
  <si>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</si>
  <si>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</si>
  <si>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</si>
  <si>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</si>
  <si>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</si>
  <si>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</si>
  <si>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</si>
  <si>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</si>
  <si>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</si>
  <si>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</si>
  <si>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</si>
  <si>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</si>
  <si>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</si>
  <si>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</si>
  <si>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</si>
  <si>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</si>
  <si>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</si>
  <si>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</si>
  <si>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</si>
  <si>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</si>
  <si>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</si>
  <si>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</si>
  <si>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</si>
  <si>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</si>
  <si>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</si>
  <si>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</si>
  <si>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</si>
  <si>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</si>
  <si>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</si>
  <si>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</si>
  <si>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</si>
  <si>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</si>
  <si>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</si>
  <si>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</si>
  <si>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</si>
  <si>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</si>
  <si>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</si>
  <si>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</si>
  <si>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</si>
  <si>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</si>
  <si>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</si>
  <si>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</si>
  <si>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</si>
  <si>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</si>
  <si>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</si>
  <si>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</si>
  <si>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</si>
  <si>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</si>
  <si>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</si>
  <si>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</si>
  <si>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</si>
  <si>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</si>
  <si>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</si>
  <si>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</si>
  <si>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</si>
  <si>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</si>
  <si>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</si>
  <si>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</si>
  <si>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</si>
  <si>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</si>
  <si>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</si>
  <si>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</si>
  <si>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</si>
  <si>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</si>
  <si>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</si>
  <si>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</si>
  <si>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</si>
  <si>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</si>
  <si>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</si>
  <si>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</si>
  <si>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</si>
  <si>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</si>
  <si>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</si>
  <si>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</si>
  <si>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</si>
  <si>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</si>
  <si>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</si>
  <si>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</si>
  <si>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</si>
  <si>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</si>
  <si>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</si>
  <si>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</si>
  <si>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</si>
  <si>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</si>
  <si>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</si>
  <si>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</si>
  <si>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</si>
  <si>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</si>
  <si>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</si>
  <si>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</si>
  <si>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</si>
  <si>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</si>
  <si>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</si>
  <si>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</si>
  <si>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</si>
  <si>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</si>
  <si>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</si>
  <si>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</si>
  <si>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</si>
  <si>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</si>
  <si>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</si>
  <si>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</si>
  <si>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</si>
  <si>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</si>
  <si>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</si>
  <si>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</si>
  <si>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</si>
  <si>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</si>
  <si>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</si>
  <si>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</si>
  <si>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</si>
  <si>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</si>
  <si>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</si>
  <si>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</si>
  <si>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</si>
  <si>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</si>
  <si>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</si>
  <si>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</si>
  <si>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</si>
  <si>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</si>
  <si>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</si>
  <si>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</si>
  <si>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</si>
  <si>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</si>
  <si>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</si>
  <si>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</si>
  <si>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</si>
  <si>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</si>
  <si>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</si>
  <si>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</si>
  <si>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</si>
  <si>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</si>
  <si>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</si>
  <si>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</si>
  <si>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</si>
  <si>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</si>
  <si>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</si>
  <si>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</si>
  <si>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</si>
  <si>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</si>
  <si>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</si>
  <si>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</si>
  <si>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</si>
  <si>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</si>
  <si>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</si>
  <si>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</si>
  <si>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</si>
  <si>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</si>
  <si>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</si>
  <si>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</si>
  <si>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</si>
  <si>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</si>
  <si>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</si>
  <si>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</si>
  <si>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</si>
  <si>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</si>
  <si>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</si>
  <si>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</si>
  <si>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</si>
  <si>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</si>
  <si>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</si>
  <si>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</si>
  <si>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</si>
  <si>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</si>
  <si>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</si>
  <si>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</si>
  <si>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</si>
  <si>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</si>
  <si>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</si>
  <si>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</si>
  <si>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</si>
  <si>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</si>
  <si>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</si>
  <si>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</si>
  <si>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</si>
  <si>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</si>
  <si>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</si>
  <si>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</si>
  <si>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</si>
  <si>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</si>
  <si>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</si>
  <si>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</si>
  <si>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</si>
  <si>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</si>
  <si>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</si>
  <si>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</si>
  <si>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</si>
  <si>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</si>
  <si>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</si>
  <si>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</si>
  <si>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</si>
  <si>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</si>
  <si>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</si>
  <si>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</si>
  <si>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</si>
  <si>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</si>
  <si>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</si>
  <si>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</si>
  <si>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</si>
  <si>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</si>
  <si>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</si>
  <si>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</si>
  <si>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</si>
  <si>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</si>
  <si>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</si>
  <si>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</si>
  <si>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</si>
  <si>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</si>
  <si>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</si>
  <si>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</si>
  <si>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</si>
  <si>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</si>
  <si>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</si>
  <si>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</si>
  <si>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</si>
  <si>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</si>
  <si>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</si>
  <si>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</si>
  <si>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</si>
  <si>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</si>
  <si>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</si>
  <si>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</si>
  <si>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</si>
  <si>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</si>
  <si>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</si>
  <si>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</si>
  <si>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</si>
  <si>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</si>
  <si>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</si>
  <si>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</si>
  <si>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</si>
  <si>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</si>
  <si>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</si>
  <si>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</si>
  <si>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</si>
  <si>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</si>
  <si>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</si>
  <si>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</si>
  <si>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</si>
  <si>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</si>
  <si>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</si>
  <si>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</si>
  <si>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</si>
  <si>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</si>
  <si>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</si>
  <si>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</si>
  <si>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</si>
  <si>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</si>
  <si>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</si>
  <si>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</si>
  <si>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</si>
  <si>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</si>
  <si>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</si>
  <si>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</si>
  <si>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</si>
  <si>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</si>
  <si>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</si>
  <si>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</si>
  <si>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</si>
  <si>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</si>
  <si>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</si>
  <si>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</si>
  <si>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</si>
  <si>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</si>
  <si>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</si>
  <si>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</si>
  <si>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</si>
  <si>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</si>
  <si>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</si>
  <si>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</si>
  <si>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</si>
  <si>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</si>
  <si>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</si>
  <si>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</si>
  <si>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</si>
  <si>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</si>
  <si>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</si>
  <si>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</si>
  <si>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</si>
  <si>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</si>
  <si>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</si>
  <si>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</si>
  <si>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</si>
  <si>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</si>
  <si>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</si>
  <si>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</si>
  <si>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</si>
  <si>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</si>
  <si>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</si>
  <si>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</si>
  <si>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</si>
  <si>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</si>
  <si>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</si>
  <si>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</si>
  <si>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</si>
  <si>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</si>
  <si>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</si>
  <si>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</si>
  <si>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</si>
  <si>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</si>
  <si>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</si>
  <si>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</si>
  <si>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</si>
  <si>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</si>
  <si>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</si>
  <si>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</si>
  <si>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</si>
  <si>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</si>
  <si>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</si>
  <si>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</si>
  <si>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</si>
  <si>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</si>
  <si>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</si>
  <si>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</si>
  <si>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</si>
  <si>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</si>
  <si>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</si>
  <si>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</si>
  <si>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</si>
  <si>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</si>
  <si>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</si>
  <si>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</si>
  <si>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</si>
  <si>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</si>
  <si>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</si>
  <si>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</si>
  <si>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</si>
  <si>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</si>
  <si>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</si>
  <si>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</si>
  <si>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</si>
  <si>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</si>
  <si>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</si>
  <si>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</si>
  <si>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</si>
  <si>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</si>
  <si>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</si>
  <si>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</si>
  <si>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</si>
  <si>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</si>
  <si>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</si>
  <si>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</si>
  <si>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</si>
  <si>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</si>
  <si>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</si>
  <si>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</si>
  <si>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</si>
  <si>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</si>
  <si>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</si>
  <si>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</si>
  <si>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</si>
  <si>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</si>
  <si>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</si>
  <si>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</si>
  <si>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</si>
  <si>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</si>
  <si>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</si>
  <si>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</si>
  <si>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</si>
  <si>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</si>
  <si>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</si>
  <si>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</si>
  <si>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</si>
  <si>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</si>
  <si>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</si>
  <si>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</si>
  <si>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</si>
  <si>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</si>
  <si>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</si>
  <si>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</si>
  <si>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</si>
  <si>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</si>
  <si>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</si>
  <si>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</si>
  <si>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</si>
  <si>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</si>
  <si>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</si>
  <si>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</si>
  <si>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</si>
  <si>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</si>
  <si>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</si>
  <si>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</si>
  <si>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</si>
  <si>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</si>
  <si>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</si>
  <si>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</si>
  <si>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</si>
  <si>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</si>
  <si>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</si>
  <si>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</si>
  <si>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</si>
  <si>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</si>
  <si>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</si>
  <si>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</si>
  <si>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</si>
  <si>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</si>
  <si>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</si>
  <si>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</si>
  <si>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</si>
  <si>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</si>
  <si>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</si>
  <si>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</si>
  <si>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</si>
  <si>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</si>
  <si>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</si>
  <si>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</si>
  <si>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</si>
  <si>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</si>
  <si>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</si>
  <si>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</si>
  <si>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</si>
  <si>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</si>
  <si>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</si>
  <si>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</si>
  <si>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</si>
  <si>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</si>
  <si>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</si>
  <si>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</si>
  <si>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</si>
  <si>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</si>
  <si>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</si>
  <si>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</si>
  <si>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</si>
  <si>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</si>
  <si>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</si>
  <si>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</si>
  <si>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</si>
  <si>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</si>
  <si>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</si>
  <si>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</si>
  <si>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</si>
  <si>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</si>
  <si>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</si>
  <si>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</si>
  <si>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</si>
  <si>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</si>
  <si>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</si>
  <si>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</si>
  <si>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</si>
  <si>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</si>
  <si>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</si>
  <si>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</si>
  <si>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</si>
  <si>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</si>
  <si>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</si>
  <si>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</si>
  <si>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</si>
  <si>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</si>
  <si>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</si>
  <si>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</si>
  <si>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</si>
  <si>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</si>
  <si>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</si>
  <si>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</si>
  <si>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</si>
  <si>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</si>
  <si>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</si>
  <si>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</si>
  <si>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</si>
  <si>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</si>
  <si>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</si>
  <si>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</si>
  <si>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</si>
  <si>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</si>
  <si>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</si>
  <si>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</si>
  <si>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</si>
  <si>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</si>
  <si>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</si>
  <si>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</si>
  <si>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</si>
  <si>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</si>
  <si>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</si>
  <si>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</si>
  <si>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</si>
  <si>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</si>
  <si>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</si>
  <si>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</si>
  <si>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</si>
  <si>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</si>
  <si>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</si>
  <si>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</si>
  <si>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</si>
  <si>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</si>
  <si>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</si>
  <si>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</si>
  <si>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</si>
  <si>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</si>
  <si>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</si>
  <si>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</si>
  <si>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</si>
  <si>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</si>
  <si>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</si>
  <si>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</si>
  <si>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</si>
  <si>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</si>
  <si>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</si>
  <si>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</si>
  <si>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</si>
  <si>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</si>
  <si>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</si>
  <si>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</si>
  <si>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</si>
  <si>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</si>
  <si>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</si>
  <si>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</si>
  <si>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</si>
  <si>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</si>
  <si>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</si>
  <si>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</si>
  <si>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</si>
  <si>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</si>
  <si>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</si>
  <si>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</si>
  <si>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</si>
  <si>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</si>
  <si>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</si>
  <si>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</si>
  <si>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</si>
  <si>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</si>
  <si>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</si>
  <si>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</si>
  <si>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</si>
  <si>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</si>
  <si>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</si>
  <si>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</si>
  <si>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</si>
  <si>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</si>
  <si>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</si>
  <si>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</si>
  <si>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</si>
  <si>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</si>
  <si>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</si>
  <si>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</si>
  <si>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</si>
  <si>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</si>
  <si>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</si>
  <si>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</si>
  <si>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</si>
  <si>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</si>
  <si>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</si>
  <si>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</si>
  <si>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</si>
  <si>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</si>
  <si>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</si>
  <si>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</si>
  <si>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</si>
  <si>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</si>
  <si>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</si>
  <si>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</si>
  <si>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</si>
  <si>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</si>
  <si>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</si>
  <si>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</si>
  <si>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</si>
  <si>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</si>
  <si>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</si>
  <si>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</si>
  <si>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</si>
  <si>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</si>
  <si>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</si>
  <si>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</si>
  <si>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</si>
  <si>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</si>
  <si>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</si>
  <si>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</si>
  <si>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</si>
  <si>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</si>
  <si>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</si>
  <si>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</si>
  <si>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</si>
  <si>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</si>
  <si>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</si>
  <si>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</si>
  <si>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</si>
  <si>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</si>
  <si>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</si>
  <si>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</si>
  <si>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</si>
  <si>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</si>
  <si>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</si>
  <si>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</si>
  <si>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</si>
  <si>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</si>
  <si>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</si>
  <si>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</si>
  <si>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</si>
  <si>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</si>
  <si>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</si>
  <si>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</si>
  <si>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</si>
  <si>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</si>
  <si>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</si>
  <si>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</si>
  <si>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</si>
  <si>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</si>
  <si>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</si>
  <si>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</si>
  <si>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</si>
  <si>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</si>
  <si>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</si>
  <si>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</si>
  <si>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</si>
  <si>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</si>
  <si>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</si>
  <si>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</si>
  <si>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</si>
  <si>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</si>
  <si>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</si>
  <si>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</si>
  <si>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</si>
  <si>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</si>
  <si>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</si>
  <si>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</si>
  <si>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</si>
  <si>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</si>
  <si>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</si>
  <si>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</si>
  <si>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</si>
  <si>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</si>
  <si>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</si>
  <si>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</si>
  <si>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</si>
  <si>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</si>
  <si>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</si>
  <si>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</si>
  <si>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</si>
  <si>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</si>
  <si>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</si>
  <si>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</si>
  <si>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</si>
  <si>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</si>
  <si>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</si>
  <si>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</si>
  <si>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</si>
  <si>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</si>
  <si>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</si>
  <si>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</si>
  <si>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</si>
  <si>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</si>
  <si>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</si>
  <si>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</si>
  <si>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</si>
  <si>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</si>
  <si>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</si>
  <si>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</si>
  <si>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</si>
  <si>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</si>
  <si>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</si>
  <si>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</si>
  <si>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</si>
  <si>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</si>
  <si>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</si>
  <si>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</si>
  <si>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</si>
  <si>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</si>
  <si>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</si>
  <si>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</si>
  <si>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</si>
  <si>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</si>
  <si>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</si>
  <si>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</si>
  <si>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</si>
  <si>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</si>
  <si>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</si>
  <si>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</si>
  <si>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</si>
  <si>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</si>
  <si>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</si>
  <si>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</si>
  <si>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</si>
  <si>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</si>
  <si>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</si>
  <si>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</si>
  <si>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</si>
  <si>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</si>
  <si>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</si>
  <si>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</si>
  <si>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</si>
  <si>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</si>
  <si>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</si>
  <si>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</si>
  <si>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</si>
  <si>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</si>
  <si>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</si>
  <si>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</si>
  <si>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</si>
  <si>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</si>
  <si>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</si>
  <si>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</si>
  <si>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</si>
  <si>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</si>
  <si>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</si>
  <si>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</si>
  <si>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</si>
  <si>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</si>
  <si>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</si>
  <si>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</si>
  <si>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</si>
  <si>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</si>
  <si>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</si>
  <si>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</si>
  <si>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</si>
  <si>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</si>
  <si>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</si>
  <si>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</si>
  <si>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</si>
  <si>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</si>
  <si>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</si>
  <si>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</si>
  <si>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</si>
  <si>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</si>
  <si>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</si>
  <si>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</si>
  <si>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</si>
  <si>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</si>
  <si>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</si>
  <si>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</si>
  <si>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</si>
  <si>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</si>
  <si>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</si>
  <si>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</si>
  <si>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</si>
  <si>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</si>
  <si>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</si>
  <si>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</si>
  <si>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</si>
  <si>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</si>
  <si>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</si>
  <si>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</si>
  <si>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</si>
  <si>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</si>
  <si>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</si>
  <si>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</si>
  <si>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</si>
  <si>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</si>
  <si>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</si>
  <si>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</si>
  <si>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</si>
  <si>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</si>
  <si>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</si>
  <si>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</si>
  <si>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</si>
  <si>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</si>
  <si>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</si>
  <si>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</si>
  <si>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</si>
  <si>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</si>
  <si>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</si>
  <si>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</si>
  <si>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</si>
  <si>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</si>
  <si>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</si>
  <si>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</si>
  <si>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</si>
  <si>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</si>
  <si>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</si>
  <si>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</si>
  <si>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</si>
  <si>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</si>
  <si>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</si>
  <si>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</si>
  <si>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</si>
  <si>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</si>
  <si>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</si>
  <si>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</si>
  <si>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</si>
  <si>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</si>
  <si>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</si>
  <si>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</si>
  <si>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</si>
  <si>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</si>
  <si>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</si>
  <si>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</si>
  <si>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</si>
  <si>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</si>
  <si>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</si>
  <si>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</si>
  <si>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</si>
  <si>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</si>
  <si>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</si>
  <si>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</si>
  <si>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</si>
  <si>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</si>
  <si>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</si>
  <si>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</si>
  <si>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</si>
  <si>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</si>
  <si>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</si>
  <si>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</si>
  <si>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</si>
  <si>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</si>
  <si>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</si>
  <si>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</si>
  <si>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</si>
  <si>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</si>
  <si>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</si>
  <si>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</si>
  <si>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</si>
  <si>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</si>
  <si>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</si>
  <si>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</si>
  <si>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</si>
  <si>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</si>
  <si>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</si>
  <si>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</si>
  <si>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</si>
  <si>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</si>
  <si>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</si>
  <si>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</si>
  <si>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</si>
  <si>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</si>
  <si>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</si>
  <si>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</si>
  <si>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</si>
  <si>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</si>
  <si>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</si>
  <si>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</si>
  <si>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</si>
  <si>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</si>
  <si>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</si>
  <si>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</si>
  <si>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</si>
  <si>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</si>
  <si>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</si>
  <si>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</si>
  <si>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</si>
  <si>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</si>
  <si>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</si>
  <si>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</si>
  <si>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</si>
  <si>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</si>
  <si>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</si>
  <si>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</si>
  <si>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</si>
  <si>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</si>
  <si>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</si>
  <si>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</si>
  <si>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</si>
  <si>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</si>
  <si>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</si>
  <si>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</si>
  <si>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</si>
  <si>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</si>
  <si>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</si>
  <si>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</si>
  <si>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</si>
  <si>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</si>
  <si>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</si>
  <si>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</si>
  <si>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</si>
  <si>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</si>
  <si>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</si>
  <si>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</si>
  <si>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</si>
  <si>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</si>
  <si>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</si>
  <si>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</si>
  <si>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</si>
  <si>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</si>
  <si>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</si>
  <si>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</si>
  <si>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</si>
  <si>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</si>
  <si>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</si>
  <si>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</si>
  <si>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</si>
  <si>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</si>
  <si>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</si>
  <si>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</si>
  <si>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</si>
  <si>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</si>
  <si>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</si>
  <si>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</si>
  <si>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</si>
  <si>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</si>
  <si>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</si>
  <si>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</si>
  <si>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</si>
  <si>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</si>
  <si>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</si>
  <si>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</si>
  <si>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</si>
  <si>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</si>
  <si>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</si>
  <si>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</si>
  <si>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</si>
  <si>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</si>
  <si>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</si>
  <si>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</si>
  <si>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</si>
  <si>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</si>
  <si>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</si>
  <si>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</si>
  <si>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</si>
  <si>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</si>
  <si>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</si>
  <si>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</si>
  <si>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</si>
  <si>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</si>
  <si>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</si>
  <si>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</si>
  <si>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</si>
  <si>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</si>
  <si>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</si>
  <si>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</si>
  <si>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</si>
  <si>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</si>
  <si>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</si>
  <si>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</si>
  <si>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</si>
  <si>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</si>
  <si>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</si>
  <si>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</si>
  <si>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</si>
  <si>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</si>
  <si>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</si>
  <si>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</si>
  <si>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</si>
  <si>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</si>
  <si>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</si>
  <si>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</si>
  <si>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</si>
  <si>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</si>
  <si>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</si>
  <si>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</si>
  <si>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</si>
  <si>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</si>
  <si>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</si>
  <si>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</si>
  <si>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</si>
  <si>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</si>
  <si>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</si>
  <si>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</si>
  <si>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</si>
  <si>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</si>
  <si>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</si>
  <si>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</si>
  <si>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</si>
  <si>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</si>
  <si>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</si>
  <si>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</si>
  <si>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</si>
  <si>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</si>
  <si>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</si>
  <si>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</si>
  <si>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</si>
  <si>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</si>
  <si>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</si>
  <si>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</si>
  <si>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</si>
  <si>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</si>
  <si>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</si>
  <si>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</si>
  <si>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</si>
  <si>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</si>
  <si>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</si>
  <si>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</si>
  <si>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</si>
  <si>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</si>
  <si>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</si>
  <si>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</si>
  <si>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</si>
  <si>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</si>
  <si>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</si>
  <si>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</si>
  <si>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</si>
  <si>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</si>
  <si>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</si>
  <si>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</si>
  <si>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</si>
  <si>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</si>
  <si>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</si>
  <si>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</si>
  <si>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</si>
  <si>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</si>
  <si>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</si>
  <si>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</si>
  <si>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</si>
  <si>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</si>
  <si>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</si>
  <si>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</si>
  <si>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</si>
  <si>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</si>
  <si>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</si>
  <si>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</si>
  <si>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</si>
  <si>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</si>
  <si>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</si>
  <si>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</si>
  <si>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</si>
  <si>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</si>
  <si>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</si>
  <si>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</si>
  <si>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</si>
  <si>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</si>
  <si>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</si>
  <si>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</si>
  <si>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</si>
  <si>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</si>
  <si>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</si>
  <si>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</si>
  <si>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</si>
  <si>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</si>
  <si>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</si>
  <si>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</si>
  <si>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</si>
  <si>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</si>
  <si>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</si>
  <si>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</si>
  <si>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</si>
  <si>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</si>
  <si>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</si>
  <si>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</si>
  <si>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</si>
  <si>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</si>
  <si>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</si>
  <si>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</si>
  <si>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</si>
  <si>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</si>
  <si>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</si>
  <si>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</si>
  <si>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</si>
  <si>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</si>
  <si>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</si>
  <si>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</si>
  <si>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</si>
  <si>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</si>
  <si>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</si>
  <si>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</si>
  <si>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</si>
  <si>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</si>
  <si>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</si>
  <si>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</si>
  <si>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</si>
  <si>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</si>
  <si>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</si>
  <si>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</si>
  <si>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</si>
  <si>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</si>
  <si>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</si>
  <si>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</si>
  <si>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</si>
  <si>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</si>
  <si>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</si>
  <si>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</si>
  <si>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</si>
  <si>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</si>
  <si>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</si>
  <si>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</si>
  <si>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</si>
  <si>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</si>
  <si>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</si>
  <si>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</si>
  <si>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</si>
  <si>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</si>
  <si>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</si>
  <si>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</si>
  <si>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</si>
  <si>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</si>
  <si>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</si>
  <si>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</si>
  <si>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</si>
  <si>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</si>
  <si>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</si>
  <si>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</si>
  <si>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</si>
  <si>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</si>
  <si>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</si>
  <si>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</si>
  <si>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</si>
  <si>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</si>
  <si>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</si>
  <si>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</si>
  <si>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</si>
  <si>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</si>
  <si>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</si>
  <si>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</si>
  <si>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</si>
  <si>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</si>
  <si>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</si>
  <si>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</si>
  <si>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</si>
  <si>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</si>
  <si>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</si>
  <si>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</si>
  <si>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</si>
  <si>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</si>
  <si>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</si>
  <si>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</si>
  <si>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</si>
  <si>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</si>
  <si>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</si>
  <si>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</si>
  <si>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</si>
  <si>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</si>
  <si>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</si>
  <si>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</si>
  <si>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</si>
  <si>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</si>
  <si>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</si>
  <si>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</si>
  <si>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</si>
  <si>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</si>
  <si>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</si>
  <si>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</si>
  <si>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</si>
  <si>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</si>
  <si>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</si>
  <si>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</si>
  <si>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</si>
  <si>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</si>
  <si>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</si>
  <si>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</si>
  <si>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</si>
  <si>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</si>
  <si>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</si>
  <si>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</si>
  <si>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</si>
  <si>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</si>
  <si>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</si>
  <si>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</si>
  <si>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</si>
  <si>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</si>
  <si>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</si>
  <si>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</si>
  <si>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</si>
  <si>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</si>
  <si>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</si>
  <si>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</si>
  <si>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</si>
  <si>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</si>
  <si>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</si>
  <si>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</si>
  <si>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</si>
  <si>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</si>
  <si>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</si>
  <si>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</si>
  <si>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</si>
  <si>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</si>
  <si>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</si>
  <si>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</si>
  <si>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</si>
  <si>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</si>
  <si>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</si>
  <si>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</si>
  <si>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</si>
  <si>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</si>
  <si>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</si>
  <si>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</si>
  <si>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</si>
  <si>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</si>
  <si>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</si>
  <si>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</si>
  <si>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</si>
  <si>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</si>
  <si>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</si>
  <si>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</si>
  <si>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</si>
  <si>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</si>
  <si>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</si>
  <si>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</si>
  <si>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</si>
  <si>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</si>
  <si>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</si>
  <si>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</si>
  <si>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</si>
  <si>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</si>
  <si>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</si>
  <si>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</si>
  <si>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</si>
  <si>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</si>
  <si>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</si>
  <si>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</si>
  <si>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</si>
  <si>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</si>
  <si>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</si>
  <si>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</si>
  <si>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</si>
  <si>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</si>
  <si>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</si>
  <si>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</si>
  <si>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</si>
  <si>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</si>
  <si>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</si>
  <si>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</si>
  <si>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</si>
  <si>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</si>
  <si>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</si>
  <si>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</si>
  <si>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</si>
  <si>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</si>
  <si>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</si>
  <si>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</si>
  <si>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</si>
  <si>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</si>
  <si>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</si>
  <si>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</si>
  <si>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</si>
  <si>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</si>
  <si>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</si>
  <si>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</si>
  <si>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</si>
  <si>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</si>
  <si>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</si>
  <si>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</si>
  <si>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</si>
  <si>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</si>
  <si>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</si>
  <si>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</si>
  <si>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</si>
  <si>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</si>
  <si>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</si>
  <si>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</si>
  <si>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</si>
  <si>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</si>
  <si>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</si>
  <si>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</si>
  <si>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</si>
  <si>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</si>
  <si>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</si>
  <si>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</si>
  <si>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</si>
  <si>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</si>
  <si>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</si>
  <si>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</si>
  <si>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</si>
  <si>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</si>
  <si>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</si>
  <si>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</si>
  <si>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</si>
  <si>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</si>
  <si>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</si>
  <si>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</si>
  <si>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</si>
  <si>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</si>
  <si>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</si>
  <si>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</si>
  <si>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</si>
  <si>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</si>
  <si>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</si>
  <si>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</si>
  <si>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</si>
  <si>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</si>
  <si>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</si>
  <si>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</si>
  <si>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</si>
  <si>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</si>
  <si>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</si>
  <si>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</si>
  <si>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</si>
  <si>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</si>
  <si>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</si>
  <si>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</si>
  <si>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</si>
  <si>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</si>
  <si>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</si>
  <si>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</si>
  <si>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</si>
  <si>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</si>
  <si>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</si>
  <si>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</si>
  <si>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</si>
  <si>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</si>
  <si>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</si>
  <si>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</si>
  <si>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</si>
  <si>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</si>
  <si>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</si>
  <si>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</si>
  <si>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</si>
  <si>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</si>
  <si>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</si>
  <si>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</si>
  <si>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</si>
  <si>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</si>
  <si>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</si>
  <si>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</si>
  <si>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</si>
  <si>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</si>
  <si>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</si>
  <si>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</si>
  <si>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</si>
  <si>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</si>
  <si>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</si>
  <si>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</si>
  <si>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</si>
  <si>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</si>
  <si>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</si>
  <si>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</si>
  <si>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</si>
  <si>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</si>
  <si>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</si>
  <si>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</si>
  <si>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</si>
  <si>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</si>
  <si>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</si>
  <si>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</si>
  <si>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</si>
  <si>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</si>
  <si>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</si>
  <si>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</si>
  <si>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</si>
  <si>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</si>
  <si>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</si>
  <si>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</si>
  <si>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</si>
  <si>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</si>
  <si>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</si>
  <si>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</si>
  <si>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</si>
  <si>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</si>
  <si>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</si>
  <si>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</si>
  <si>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</si>
  <si>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</si>
  <si>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</si>
  <si>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</si>
  <si>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</si>
  <si>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</si>
  <si>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</si>
  <si>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</si>
  <si>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</si>
  <si>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</si>
  <si>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</si>
  <si>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</si>
  <si>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</si>
  <si>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</si>
  <si>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</si>
  <si>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</si>
  <si>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</si>
  <si>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</si>
  <si>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</si>
  <si>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</si>
  <si>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</si>
  <si>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</si>
  <si>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</si>
  <si>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</si>
  <si>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</si>
  <si>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</si>
  <si>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</si>
  <si>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</si>
  <si>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</si>
  <si>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</si>
  <si>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</si>
  <si>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</si>
  <si>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</si>
  <si>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</si>
  <si>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</si>
  <si>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</si>
  <si>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</si>
  <si>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</si>
  <si>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</si>
  <si>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</si>
  <si>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</si>
  <si>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</si>
  <si>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</si>
  <si>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</si>
  <si>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</si>
  <si>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</si>
  <si>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</si>
  <si>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</si>
  <si>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</si>
  <si>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</si>
  <si>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</si>
  <si>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</si>
  <si>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</si>
  <si>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</si>
  <si>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</si>
  <si>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</si>
  <si>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</si>
  <si>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</si>
  <si>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</si>
  <si>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</si>
  <si>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</si>
  <si>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</si>
  <si>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</si>
  <si>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</si>
  <si>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</si>
  <si>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</si>
  <si>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</si>
  <si>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</si>
  <si>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</si>
  <si>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</si>
  <si>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</si>
  <si>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</si>
  <si>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</si>
  <si>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</si>
  <si>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</si>
  <si>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</si>
  <si>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</si>
  <si>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</si>
  <si>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</si>
  <si>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</si>
  <si>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</si>
  <si>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</si>
  <si>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</si>
  <si>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</si>
  <si>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</si>
  <si>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</si>
  <si>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</si>
  <si>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</si>
  <si>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</si>
  <si>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</si>
  <si>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</si>
  <si>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</si>
  <si>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</si>
  <si>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</si>
  <si>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</si>
  <si>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</si>
  <si>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</si>
  <si>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</si>
  <si>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</si>
  <si>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</si>
  <si>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</si>
  <si>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</si>
  <si>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</si>
  <si>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</si>
  <si>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</si>
  <si>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</si>
  <si>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</si>
  <si>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</si>
  <si>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</si>
  <si>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</si>
  <si>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</si>
  <si>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</si>
  <si>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</si>
  <si>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</si>
  <si>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</si>
  <si>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</si>
  <si>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</si>
  <si>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</si>
  <si>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</si>
  <si>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</si>
  <si>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</si>
  <si>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</si>
  <si>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</si>
  <si>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</si>
  <si>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</si>
  <si>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</si>
  <si>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</si>
  <si>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</si>
  <si>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</si>
  <si>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</si>
  <si>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</si>
  <si>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</si>
  <si>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</si>
  <si>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</si>
  <si>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</si>
  <si>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</si>
  <si>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</si>
  <si>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</si>
  <si>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</si>
  <si>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</si>
  <si>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</si>
  <si>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</si>
  <si>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</si>
  <si>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</si>
  <si>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</si>
  <si>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</si>
  <si>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</si>
  <si>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</si>
  <si>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</si>
  <si>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</si>
  <si>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</si>
  <si>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</si>
  <si>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</si>
  <si>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</si>
  <si>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</si>
  <si>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</si>
  <si>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</si>
  <si>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</si>
  <si>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</si>
  <si>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</si>
  <si>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</si>
  <si>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</si>
  <si>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</si>
  <si>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</si>
  <si>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</si>
  <si>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</si>
  <si>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</si>
  <si>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</si>
  <si>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</si>
  <si>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</si>
  <si>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</si>
  <si>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</si>
  <si>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</si>
  <si>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</si>
  <si>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</si>
  <si>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</si>
  <si>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</si>
  <si>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</si>
  <si>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</si>
  <si>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</si>
  <si>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</si>
  <si>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</si>
  <si>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</si>
  <si>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</si>
  <si>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</si>
  <si>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</si>
  <si>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</si>
  <si>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</si>
  <si>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</si>
  <si>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</si>
  <si>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</si>
  <si>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</si>
  <si>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</si>
  <si>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</si>
  <si>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</si>
  <si>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</si>
  <si>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</si>
  <si>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</si>
  <si>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</si>
  <si>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</si>
  <si>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</si>
  <si>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</si>
  <si>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</si>
  <si>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</si>
  <si>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</si>
  <si>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</si>
  <si>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</si>
  <si>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</si>
  <si>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</si>
  <si>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</si>
  <si>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</si>
  <si>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</si>
  <si>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</si>
  <si>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</si>
  <si>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</si>
  <si>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</si>
  <si>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</si>
  <si>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</si>
  <si>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</si>
  <si>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</si>
  <si>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</si>
  <si>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</si>
  <si>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</si>
  <si>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</si>
  <si>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</si>
  <si>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</si>
  <si>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</si>
  <si>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</si>
  <si>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</si>
  <si>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</si>
  <si>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</si>
  <si>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</si>
  <si>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</si>
  <si>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</si>
  <si>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</si>
  <si>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</si>
  <si>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</si>
  <si>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</si>
  <si>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</si>
  <si>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</si>
  <si>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</si>
  <si>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</si>
  <si>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</si>
  <si>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</si>
  <si>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</si>
  <si>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</si>
  <si>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</si>
  <si>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</si>
  <si>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</si>
  <si>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</si>
  <si>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</si>
  <si>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</si>
  <si>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</si>
  <si>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</si>
  <si>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</si>
  <si>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</si>
  <si>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</si>
  <si>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</si>
  <si>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</si>
  <si>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</si>
  <si>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</si>
  <si>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</si>
  <si>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</si>
  <si>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</si>
  <si>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</si>
  <si>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</si>
  <si>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</si>
  <si>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</si>
  <si>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</si>
  <si>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</si>
  <si>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</si>
  <si>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</si>
  <si>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</si>
  <si>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</si>
  <si>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</si>
  <si>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</si>
  <si>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</si>
  <si>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</si>
  <si>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</si>
  <si>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</si>
  <si>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</si>
  <si>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</si>
  <si>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</si>
  <si>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</si>
  <si>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</si>
  <si>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</si>
  <si>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</si>
  <si>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</si>
  <si>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</si>
  <si>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</si>
  <si>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</si>
  <si>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</si>
  <si>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</si>
  <si>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</si>
  <si>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</si>
  <si>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</si>
  <si>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</si>
  <si>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</si>
  <si>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</si>
  <si>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</si>
  <si>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</si>
  <si>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</si>
  <si>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</si>
  <si>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</si>
  <si>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</si>
  <si>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</si>
  <si>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</si>
  <si>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</si>
  <si>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</si>
  <si>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</si>
  <si>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</si>
  <si>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</si>
  <si>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</si>
  <si>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</si>
  <si>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</si>
  <si>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</si>
  <si>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</si>
  <si>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</si>
  <si>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</si>
  <si>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</si>
  <si>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</si>
  <si>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</si>
  <si>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</si>
  <si>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</si>
  <si>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</si>
  <si>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</si>
  <si>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</si>
  <si>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</si>
  <si>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</si>
  <si>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</si>
  <si>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</si>
  <si>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</si>
  <si>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</si>
  <si>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</si>
  <si>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</si>
  <si>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</si>
  <si>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</si>
  <si>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</si>
  <si>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</si>
  <si>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</si>
  <si>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</si>
  <si>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</si>
  <si>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</si>
  <si>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</si>
  <si>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</si>
  <si>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</si>
  <si>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</si>
  <si>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</si>
  <si>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</si>
  <si>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</si>
  <si>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</si>
  <si>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</si>
  <si>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</si>
  <si>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</si>
  <si>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</si>
  <si>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</si>
  <si>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</si>
  <si>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</si>
  <si>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</si>
  <si>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</si>
  <si>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</si>
  <si>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</si>
  <si>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</si>
  <si>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</si>
  <si>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</si>
  <si>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</si>
  <si>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</si>
  <si>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</si>
  <si>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</si>
  <si>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</si>
  <si>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</si>
  <si>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</si>
  <si>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</si>
  <si>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</si>
  <si>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</si>
  <si>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</si>
  <si>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</si>
  <si>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</si>
  <si>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</si>
  <si>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</si>
  <si>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</si>
  <si>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</si>
  <si>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</si>
  <si>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</si>
  <si>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</si>
  <si>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</si>
  <si>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</si>
  <si>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</si>
  <si>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</si>
  <si>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</si>
  <si>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</si>
  <si>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</si>
  <si>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</si>
  <si>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</si>
  <si>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</si>
  <si>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</si>
  <si>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</si>
  <si>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</si>
  <si>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</si>
  <si>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</si>
  <si>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</si>
  <si>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</si>
  <si>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</si>
  <si>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</si>
  <si>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</si>
  <si>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</si>
  <si>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</si>
  <si>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</si>
  <si>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</si>
  <si>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</si>
  <si>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</si>
  <si>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</si>
  <si>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</si>
  <si>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</si>
  <si>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</si>
  <si>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</si>
  <si>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</si>
  <si>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</si>
  <si>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</si>
  <si>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</si>
  <si>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</si>
  <si>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</si>
  <si>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</si>
  <si>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</si>
  <si>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</si>
  <si>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</si>
  <si>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</si>
  <si>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</si>
  <si>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</si>
  <si>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</si>
  <si>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</si>
  <si>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</si>
  <si>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</si>
  <si>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</si>
  <si>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</si>
  <si>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</si>
  <si>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</si>
  <si>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</si>
  <si>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</si>
  <si>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</si>
  <si>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</si>
  <si>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</si>
  <si>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</si>
  <si>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</si>
  <si>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</si>
  <si>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</si>
  <si>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</si>
  <si>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</si>
  <si>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</si>
  <si>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</si>
  <si>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</si>
  <si>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</si>
  <si>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</si>
  <si>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</si>
  <si>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</si>
  <si>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</si>
  <si>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</si>
  <si>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</si>
  <si>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</si>
  <si>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</si>
  <si>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</si>
  <si>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</si>
  <si>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</si>
  <si>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</si>
  <si>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</si>
  <si>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</si>
  <si>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</si>
  <si>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</si>
  <si>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</si>
  <si>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</si>
  <si>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</si>
  <si>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</si>
  <si>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</si>
  <si>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</si>
  <si>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</si>
  <si>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</si>
  <si>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</si>
  <si>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</si>
  <si>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</si>
  <si>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</si>
  <si>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</si>
  <si>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</si>
  <si>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</si>
  <si>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</si>
  <si>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</si>
  <si>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</si>
  <si>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</si>
  <si>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</si>
  <si>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</si>
  <si>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</si>
  <si>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</si>
  <si>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</si>
  <si>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</si>
  <si>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</si>
  <si>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</si>
  <si>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</si>
  <si>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</si>
  <si>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</si>
  <si>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</si>
  <si>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</si>
  <si>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</si>
  <si>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</si>
  <si>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</si>
  <si>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</si>
  <si>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</si>
  <si>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</si>
  <si>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</si>
  <si>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</si>
  <si>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</si>
  <si>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</si>
  <si>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</si>
  <si>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</si>
  <si>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</si>
  <si>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</si>
  <si>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</si>
  <si>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</si>
  <si>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</si>
  <si>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</si>
  <si>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</si>
  <si>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</si>
  <si>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</si>
  <si>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</si>
  <si>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</si>
  <si>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</si>
  <si>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</si>
  <si>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</si>
  <si>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</si>
  <si>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</si>
  <si>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</si>
  <si>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</si>
  <si>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</si>
  <si>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</si>
  <si>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</si>
  <si>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</si>
  <si>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</si>
  <si>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</si>
  <si>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</si>
  <si>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</si>
  <si>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</si>
  <si>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</si>
  <si>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</si>
  <si>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</si>
  <si>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</si>
  <si>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</si>
  <si>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</si>
  <si>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</si>
  <si>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</si>
  <si>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</si>
  <si>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</si>
  <si>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</si>
  <si>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</si>
  <si>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</si>
  <si>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</si>
  <si>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</si>
  <si>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</si>
  <si>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</si>
  <si>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</si>
  <si>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</si>
  <si>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</si>
  <si>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</si>
  <si>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</si>
  <si>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</si>
  <si>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</si>
  <si>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</si>
  <si>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</si>
  <si>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</si>
  <si>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</si>
  <si>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</si>
  <si>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</si>
  <si>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</si>
  <si>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</si>
  <si>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</si>
  <si>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</si>
  <si>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</si>
  <si>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</si>
  <si>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</si>
  <si>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</si>
  <si>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</si>
  <si>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</si>
  <si>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</si>
  <si>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</si>
  <si>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</si>
  <si>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</si>
  <si>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</si>
  <si>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</si>
  <si>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</si>
  <si>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</si>
  <si>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</si>
  <si>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</si>
  <si>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</si>
  <si>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</si>
  <si>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</si>
  <si>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</si>
  <si>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</si>
  <si>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</si>
  <si>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</si>
  <si>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</si>
  <si>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</si>
  <si>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</si>
  <si>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</si>
  <si>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</si>
  <si>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</si>
  <si>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</si>
  <si>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</si>
  <si>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</si>
  <si>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</si>
  <si>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</si>
  <si>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</si>
  <si>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</si>
  <si>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</si>
  <si>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</si>
  <si>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</si>
  <si>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</si>
  <si>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</si>
  <si>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</si>
  <si>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</si>
  <si>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</si>
  <si>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</si>
  <si>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</si>
  <si>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</si>
  <si>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</si>
  <si>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</si>
  <si>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</si>
  <si>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</si>
  <si>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</si>
  <si>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</si>
  <si>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</si>
  <si>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</si>
  <si>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</si>
  <si>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</si>
  <si>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</si>
  <si>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</si>
  <si>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</si>
  <si>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</si>
  <si>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</si>
  <si>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</si>
  <si>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</si>
  <si>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</si>
  <si>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</si>
  <si>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</si>
  <si>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</si>
  <si>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</si>
  <si>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</si>
  <si>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</si>
  <si>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</si>
  <si>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</si>
  <si>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</si>
  <si>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</si>
  <si>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</si>
  <si>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</si>
  <si>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</si>
  <si>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</si>
  <si>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</si>
  <si>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</si>
  <si>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</si>
  <si>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</si>
  <si>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</si>
  <si>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</si>
  <si>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</si>
  <si>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</si>
  <si>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</si>
  <si>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</si>
  <si>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</si>
  <si>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</si>
  <si>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</si>
  <si>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</si>
  <si>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</si>
  <si>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</si>
  <si>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</si>
  <si>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</si>
  <si>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</si>
  <si>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</si>
  <si>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</si>
  <si>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</si>
  <si>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</si>
  <si>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</si>
  <si>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</si>
  <si>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</si>
  <si>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</si>
  <si>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</si>
  <si>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</si>
  <si>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</si>
  <si>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</si>
  <si>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</si>
  <si>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</si>
  <si>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</si>
  <si>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</si>
  <si>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</si>
  <si>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</si>
  <si>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</si>
  <si>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</si>
  <si>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</si>
  <si>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</si>
  <si>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</si>
  <si>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</si>
  <si>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</si>
  <si>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</si>
  <si>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</si>
  <si>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</si>
  <si>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</si>
  <si>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</si>
  <si>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</si>
  <si>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</si>
  <si>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</si>
  <si>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</si>
  <si>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</si>
  <si>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</si>
  <si>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</si>
  <si>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</si>
  <si>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</si>
  <si>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</si>
  <si>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</si>
  <si>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</si>
  <si>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</si>
  <si>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</si>
  <si>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</si>
  <si>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</si>
  <si>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</si>
  <si>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</si>
  <si>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</si>
  <si>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</si>
  <si>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</si>
  <si>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</si>
  <si>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</si>
  <si>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</si>
  <si>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</si>
  <si>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</si>
  <si>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</si>
  <si>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</si>
  <si>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</si>
  <si>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</si>
  <si>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</si>
  <si>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</si>
  <si>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</si>
  <si>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</si>
  <si>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</si>
  <si>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</si>
  <si>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</si>
  <si>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</si>
  <si>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</si>
  <si>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</si>
  <si>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</si>
  <si>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</si>
  <si>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</si>
  <si>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</si>
  <si>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</si>
  <si>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</si>
  <si>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</si>
  <si>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</si>
  <si>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</si>
  <si>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</si>
  <si>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</si>
  <si>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</si>
  <si>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</si>
  <si>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</si>
  <si>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</si>
  <si>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</si>
  <si>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</si>
  <si>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</si>
  <si>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</si>
  <si>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</si>
  <si>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</si>
  <si>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</si>
  <si>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</si>
  <si>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</si>
  <si>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</si>
  <si>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</si>
  <si>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</si>
  <si>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</si>
  <si>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</si>
  <si>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</si>
  <si>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</si>
  <si>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</si>
  <si>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</si>
  <si>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</si>
  <si>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</si>
  <si>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</si>
  <si>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</si>
  <si>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</si>
  <si>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</si>
  <si>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</si>
  <si>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</si>
  <si>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</si>
  <si>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</si>
  <si>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</si>
  <si>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</si>
  <si>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</si>
  <si>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</si>
  <si>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</si>
  <si>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</si>
  <si>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</si>
  <si>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</si>
  <si>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</si>
  <si>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</si>
  <si>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</si>
  <si>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</si>
  <si>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</si>
  <si>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</si>
  <si>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</si>
  <si>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</si>
  <si>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</si>
  <si>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</si>
  <si>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</si>
  <si>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</si>
  <si>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</si>
  <si>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</si>
  <si>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</si>
  <si>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</si>
  <si>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</si>
  <si>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</si>
  <si>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</si>
  <si>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</si>
  <si>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</si>
  <si>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</si>
  <si>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</si>
  <si>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</si>
  <si>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</si>
  <si>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</si>
  <si>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</si>
  <si>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</si>
  <si>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</si>
  <si>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</si>
  <si>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</si>
  <si>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</si>
  <si>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</si>
  <si>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</si>
  <si>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</si>
  <si>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</si>
  <si>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</si>
  <si>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</si>
  <si>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</si>
  <si>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</si>
  <si>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</si>
  <si>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</si>
  <si>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</si>
  <si>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</si>
  <si>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</si>
  <si>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</si>
  <si>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</si>
  <si>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</si>
  <si>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</si>
  <si>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</si>
  <si>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</si>
  <si>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</si>
  <si>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</si>
  <si>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</si>
  <si>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</si>
  <si>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</si>
  <si>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</si>
  <si>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</si>
  <si>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</si>
  <si>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</si>
  <si>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</si>
  <si>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</si>
  <si>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</si>
  <si>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</si>
  <si>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</si>
  <si>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</si>
  <si>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</si>
  <si>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</si>
  <si>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</si>
  <si>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</si>
  <si>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</si>
  <si>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</si>
  <si>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</si>
  <si>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</si>
  <si>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</si>
  <si>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</si>
  <si>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</si>
  <si>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</si>
  <si>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</si>
  <si>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</si>
  <si>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</si>
  <si>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</si>
  <si>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</si>
  <si>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</si>
  <si>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</si>
  <si>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</si>
  <si>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</si>
  <si>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</si>
  <si>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</si>
  <si>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</si>
  <si>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</si>
  <si>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</si>
  <si>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</si>
  <si>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</si>
  <si>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</si>
  <si>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</si>
  <si>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</si>
  <si>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</si>
  <si>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</si>
  <si>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</si>
  <si>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</si>
  <si>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</si>
  <si>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</si>
  <si>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</si>
  <si>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</si>
  <si>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</si>
  <si>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</si>
  <si>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</si>
  <si>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</si>
  <si>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</si>
  <si>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</si>
  <si>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</si>
  <si>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</si>
  <si>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</si>
  <si>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</si>
  <si>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</si>
  <si>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</si>
  <si>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</si>
  <si>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</si>
  <si>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</si>
  <si>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</si>
  <si>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</si>
  <si>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</si>
  <si>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</si>
  <si>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</si>
  <si>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</si>
  <si>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</si>
  <si>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</si>
  <si>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</si>
  <si>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</si>
  <si>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</si>
  <si>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</si>
  <si>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</si>
  <si>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</si>
  <si>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</si>
  <si>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</si>
  <si>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</si>
  <si>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</si>
  <si>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</si>
  <si>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</si>
  <si>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</si>
  <si>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</si>
  <si>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</si>
  <si>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</si>
  <si>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</si>
  <si>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</si>
  <si>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</si>
  <si>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</si>
  <si>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</si>
  <si>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</si>
  <si>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</si>
  <si>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</si>
  <si>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</si>
  <si>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</si>
  <si>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</si>
  <si>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</si>
  <si>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</si>
  <si>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</si>
  <si>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</si>
  <si>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</si>
  <si>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</si>
  <si>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</si>
  <si>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</si>
  <si>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</si>
  <si>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</si>
  <si>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</si>
  <si>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</si>
  <si>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</si>
  <si>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</si>
  <si>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</si>
  <si>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</si>
  <si>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</si>
  <si>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</si>
  <si>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</si>
  <si>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</si>
  <si>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</si>
  <si>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</si>
  <si>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</si>
  <si>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</si>
  <si>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</si>
  <si>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</si>
  <si>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</si>
  <si>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</si>
  <si>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</si>
  <si>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</si>
  <si>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</si>
  <si>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</si>
  <si>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</si>
  <si>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</si>
  <si>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</si>
  <si>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</si>
  <si>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</si>
  <si>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</si>
  <si>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</si>
  <si>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</si>
  <si>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</si>
  <si>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</si>
  <si>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</si>
  <si>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</si>
  <si>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</si>
  <si>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</si>
  <si>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</si>
  <si>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</si>
  <si>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</si>
  <si>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</si>
  <si>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</si>
  <si>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</si>
  <si>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</si>
  <si>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</si>
  <si>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</si>
  <si>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</si>
  <si>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</si>
  <si>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</si>
  <si>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</si>
  <si>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</si>
  <si>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</si>
  <si>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</si>
  <si>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</si>
  <si>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</si>
  <si>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</si>
  <si>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</si>
  <si>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</si>
  <si>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</si>
  <si>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</si>
  <si>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</si>
  <si>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</si>
  <si>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</si>
  <si>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</si>
  <si>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</si>
  <si>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</si>
  <si>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</si>
  <si>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</si>
  <si>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</si>
  <si>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</si>
  <si>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</si>
  <si>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</si>
  <si>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</si>
  <si>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</si>
  <si>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</si>
  <si>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</si>
  <si>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</si>
  <si>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</si>
  <si>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</si>
  <si>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</si>
  <si>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</si>
  <si>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</si>
  <si>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</si>
  <si>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</si>
  <si>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</si>
  <si>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</si>
  <si>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</si>
  <si>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</si>
  <si>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</si>
  <si>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</si>
  <si>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</si>
  <si>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</si>
  <si>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</si>
  <si>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</si>
  <si>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</si>
  <si>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</si>
  <si>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</si>
  <si>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</si>
  <si>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</si>
  <si>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</si>
  <si>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</si>
  <si>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</si>
  <si>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</si>
  <si>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</si>
  <si>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</si>
  <si>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</si>
  <si>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</si>
  <si>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</si>
  <si>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</si>
  <si>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</si>
  <si>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</si>
  <si>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</si>
  <si>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</si>
  <si>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</si>
  <si>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</si>
  <si>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</si>
  <si>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</si>
  <si>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</si>
  <si>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</si>
  <si>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</si>
  <si>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</si>
  <si>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</si>
  <si>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</si>
  <si>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</si>
  <si>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</si>
  <si>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</si>
  <si>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</si>
  <si>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</si>
  <si>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</si>
  <si>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</si>
  <si>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</si>
  <si>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</si>
  <si>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</si>
  <si>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</si>
  <si>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</si>
  <si>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</si>
  <si>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</si>
  <si>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</si>
  <si>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</si>
  <si>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</si>
  <si>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</si>
  <si>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</si>
  <si>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</si>
  <si>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</si>
  <si>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</si>
  <si>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</si>
  <si>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</si>
  <si>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</si>
  <si>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</si>
  <si>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</si>
  <si>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</si>
  <si>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</si>
  <si>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</si>
  <si>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</si>
  <si>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</si>
  <si>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</si>
  <si>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</si>
  <si>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</si>
  <si>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</si>
  <si>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</si>
  <si>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</si>
  <si>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</si>
  <si>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</si>
  <si>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</si>
  <si>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</si>
  <si>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</si>
  <si>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</si>
  <si>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</si>
  <si>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</si>
  <si>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</si>
  <si>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</si>
  <si>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</si>
  <si>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</si>
  <si>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</si>
  <si>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</si>
  <si>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</si>
  <si>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</si>
  <si>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</si>
  <si>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</si>
  <si>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</si>
  <si>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</si>
  <si>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</si>
  <si>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</si>
  <si>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</si>
  <si>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</si>
  <si>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</si>
  <si>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</si>
  <si>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</si>
  <si>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</si>
  <si>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</si>
  <si>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</si>
  <si>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</si>
  <si>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</si>
  <si>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</si>
  <si>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</si>
  <si>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</si>
  <si>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</si>
  <si>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</si>
  <si>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</si>
  <si>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</si>
  <si>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</si>
  <si>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</si>
  <si>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</si>
  <si>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</si>
  <si>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</si>
  <si>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</si>
  <si>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</si>
  <si>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</si>
  <si>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</si>
  <si>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</si>
  <si>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</si>
  <si>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</si>
  <si>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</si>
  <si>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</si>
  <si>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</si>
  <si>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</si>
  <si>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</si>
  <si>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</si>
  <si>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</si>
  <si>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</si>
  <si>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</si>
  <si>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</si>
  <si>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</si>
  <si>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</si>
  <si>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</si>
  <si>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</si>
  <si>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</si>
  <si>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</si>
  <si>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</si>
  <si>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</si>
  <si>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</si>
  <si>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</si>
  <si>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</si>
  <si>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</si>
  <si>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</si>
  <si>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</si>
  <si>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</si>
  <si>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</si>
  <si>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</si>
  <si>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</si>
  <si>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</si>
  <si>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</si>
  <si>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</si>
  <si>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</si>
  <si>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</si>
  <si>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</si>
  <si>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</si>
  <si>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</si>
  <si>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</si>
  <si>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</si>
  <si>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</si>
  <si>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</si>
  <si>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</si>
  <si>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</si>
  <si>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</si>
  <si>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</si>
  <si>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</si>
  <si>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</si>
  <si>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</si>
  <si>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</si>
  <si>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</si>
  <si>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</si>
  <si>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</si>
  <si>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</si>
  <si>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</si>
  <si>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</si>
  <si>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</si>
  <si>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</si>
  <si>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</si>
  <si>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</si>
  <si>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</si>
  <si>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</si>
  <si>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</si>
  <si>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</si>
  <si>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</si>
  <si>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</si>
  <si>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</si>
  <si>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</si>
  <si>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</si>
  <si>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</si>
  <si>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</si>
  <si>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</si>
  <si>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</si>
  <si>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</si>
  <si>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</si>
  <si>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</si>
  <si>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</si>
  <si>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</si>
  <si>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</si>
  <si>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</si>
  <si>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</si>
  <si>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</si>
  <si>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</si>
  <si>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</si>
  <si>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</si>
  <si>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</si>
  <si>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</si>
  <si>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</si>
  <si>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</si>
  <si>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</si>
  <si>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</si>
  <si>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</si>
  <si>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</si>
  <si>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</si>
  <si>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</si>
  <si>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</si>
  <si>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</si>
  <si>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</si>
  <si>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</si>
  <si>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</si>
  <si>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</si>
  <si>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</si>
  <si>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</si>
  <si>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</si>
  <si>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</si>
  <si>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</si>
  <si>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</si>
  <si>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</si>
  <si>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</si>
  <si>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</si>
  <si>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</si>
  <si>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</si>
  <si>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</si>
  <si>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</si>
  <si>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</si>
  <si>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</si>
  <si>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</si>
  <si>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</si>
  <si>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</si>
  <si>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</si>
  <si>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</si>
  <si>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</si>
  <si>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</si>
  <si>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</si>
  <si>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</si>
  <si>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</si>
  <si>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</si>
  <si>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</si>
  <si>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</si>
  <si>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</si>
  <si>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</si>
  <si>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</si>
  <si>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</si>
  <si>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</si>
  <si>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</si>
  <si>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</si>
  <si>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</si>
  <si>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</si>
  <si>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</si>
  <si>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</si>
  <si>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</si>
  <si>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</si>
  <si>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</si>
  <si>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</si>
  <si>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</si>
  <si>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</si>
  <si>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</si>
  <si>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</si>
  <si>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</si>
  <si>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</si>
  <si>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</si>
  <si>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</si>
  <si>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</si>
  <si>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</si>
  <si>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</si>
  <si>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</si>
  <si>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</si>
  <si>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</si>
  <si>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</si>
  <si>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</si>
  <si>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</si>
  <si>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</si>
  <si>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</si>
  <si>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</si>
  <si>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</si>
  <si>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</si>
  <si>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</si>
  <si>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</si>
  <si>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</si>
  <si>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</si>
  <si>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</si>
  <si>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</si>
  <si>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</si>
  <si>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</si>
  <si>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</si>
  <si>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</si>
  <si>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</si>
  <si>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</si>
  <si>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</si>
  <si>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</si>
  <si>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</si>
  <si>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</si>
  <si>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</si>
  <si>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</si>
  <si>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</si>
  <si>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</si>
  <si>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</si>
  <si>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</si>
  <si>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</si>
  <si>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</si>
  <si>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</si>
  <si>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</si>
  <si>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</si>
  <si>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</si>
  <si>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</si>
  <si>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</si>
  <si>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</si>
  <si>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</si>
  <si>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</si>
  <si>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</si>
  <si>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</si>
  <si>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</si>
  <si>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</si>
  <si>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</si>
  <si>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</si>
  <si>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</si>
  <si>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</si>
  <si>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</si>
  <si>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</si>
  <si>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</si>
  <si>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</si>
  <si>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</si>
  <si>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</si>
  <si>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</si>
  <si>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</si>
  <si>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</si>
  <si>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</si>
  <si>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</si>
  <si>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</si>
  <si>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</si>
  <si>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</si>
  <si>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</si>
  <si>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</si>
  <si>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</si>
  <si>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</si>
  <si>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</si>
  <si>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</si>
  <si>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</si>
  <si>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</si>
  <si>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</si>
  <si>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</si>
  <si>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</si>
  <si>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</si>
  <si>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</si>
  <si>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</si>
  <si>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</si>
  <si>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</si>
  <si>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</si>
  <si>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</si>
  <si>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</si>
  <si>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</si>
  <si>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</si>
  <si>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</si>
  <si>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</si>
  <si>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</si>
  <si>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</si>
  <si>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</si>
  <si>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</si>
  <si>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</si>
  <si>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</si>
  <si>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</si>
  <si>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</si>
  <si>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</si>
  <si>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</si>
  <si>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</si>
  <si>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</si>
  <si>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</si>
  <si>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</si>
  <si>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</si>
  <si>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</si>
  <si>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</si>
  <si>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</si>
  <si>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</si>
  <si>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</si>
  <si>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</si>
  <si>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</si>
  <si>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</si>
  <si>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</si>
  <si>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</si>
  <si>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</si>
  <si>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</si>
  <si>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</si>
  <si>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</si>
  <si>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</si>
  <si>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</si>
  <si>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</si>
  <si>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</si>
  <si>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</si>
  <si>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</si>
  <si>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</si>
  <si>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</si>
  <si>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</si>
  <si>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</si>
  <si>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</si>
  <si>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</si>
  <si>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</si>
  <si>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</si>
  <si>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</si>
  <si>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</si>
  <si>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</si>
  <si>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</si>
  <si>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</si>
  <si>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</si>
  <si>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</si>
  <si>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</si>
  <si>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</si>
  <si>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</si>
  <si>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</si>
  <si>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</si>
  <si>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</si>
  <si>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</si>
  <si>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</si>
  <si>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</si>
  <si>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</si>
  <si>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</si>
  <si>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</si>
  <si>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</si>
  <si>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</si>
  <si>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</si>
  <si>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</si>
  <si>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</si>
  <si>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</si>
  <si>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</si>
  <si>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</si>
  <si>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</si>
  <si>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</si>
  <si>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</si>
  <si>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</si>
  <si>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</si>
  <si>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</si>
  <si>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</si>
  <si>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</si>
  <si>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</si>
  <si>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</si>
  <si>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</si>
  <si>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</si>
  <si>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</si>
  <si>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</si>
  <si>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</si>
  <si>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</si>
  <si>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</si>
  <si>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</si>
  <si>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</si>
  <si>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</si>
  <si>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</si>
  <si>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</si>
  <si>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</si>
  <si>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</si>
  <si>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</si>
  <si>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</si>
  <si>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</si>
  <si>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</si>
  <si>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</si>
  <si>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</si>
  <si>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</si>
  <si>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</si>
  <si>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</si>
  <si>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</si>
  <si>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</si>
  <si>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</si>
  <si>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</si>
  <si>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</si>
  <si>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</si>
  <si>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</si>
  <si>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</si>
  <si>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</si>
  <si>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</si>
  <si>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</si>
  <si>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</si>
  <si>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</si>
  <si>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</si>
  <si>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</si>
  <si>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</si>
  <si>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</si>
  <si>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</si>
  <si>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</si>
  <si>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</si>
  <si>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</si>
  <si>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</si>
  <si>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</si>
  <si>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</si>
  <si>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</si>
  <si>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</si>
  <si>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</si>
  <si>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</si>
  <si>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</si>
  <si>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</si>
  <si>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</si>
  <si>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</si>
  <si>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</si>
  <si>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</si>
  <si>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</si>
  <si>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</si>
  <si>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</si>
  <si>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</si>
  <si>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</si>
  <si>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</si>
  <si>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</si>
  <si>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</si>
  <si>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</si>
  <si>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</si>
  <si>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</si>
  <si>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</si>
  <si>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</si>
  <si>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</si>
  <si>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</si>
  <si>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</si>
  <si>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</si>
  <si>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</si>
  <si>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</si>
  <si>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</si>
  <si>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</si>
  <si>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</si>
  <si>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</si>
  <si>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</si>
  <si>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</si>
  <si>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</si>
  <si>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</si>
  <si>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</si>
  <si>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</si>
  <si>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</si>
  <si>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</si>
  <si>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</si>
  <si>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</si>
  <si>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</si>
  <si>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</si>
  <si>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</si>
  <si>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</si>
  <si>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</si>
  <si>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</si>
  <si>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</si>
  <si>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</si>
  <si>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</si>
  <si>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</si>
  <si>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</si>
  <si>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</si>
  <si>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</si>
  <si>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</si>
  <si>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</si>
  <si>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</si>
  <si>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</si>
  <si>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</si>
  <si>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</si>
  <si>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</si>
  <si>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</si>
  <si>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</si>
  <si>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</si>
  <si>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</si>
  <si>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</si>
  <si>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</si>
  <si>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</si>
  <si>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</si>
  <si>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</si>
  <si>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</si>
  <si>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</si>
  <si>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</si>
  <si>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</si>
  <si>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</si>
  <si>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</si>
  <si>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</si>
  <si>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</si>
  <si>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</si>
  <si>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</si>
  <si>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</si>
  <si>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</si>
  <si>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</si>
  <si>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</si>
  <si>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</si>
  <si>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</si>
  <si>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</si>
  <si>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</si>
  <si>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</si>
  <si>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</si>
  <si>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</si>
  <si>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</si>
  <si>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</si>
  <si>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</si>
  <si>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</si>
  <si>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</si>
  <si>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</si>
  <si>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</si>
  <si>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</si>
  <si>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</si>
  <si>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</si>
  <si>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</si>
  <si>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</si>
  <si>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</si>
  <si>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</si>
  <si>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</si>
  <si>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</si>
  <si>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</si>
  <si>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</si>
  <si>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</si>
  <si>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</si>
  <si>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</si>
  <si>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</si>
  <si>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</si>
  <si>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</si>
  <si>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</si>
  <si>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</si>
  <si>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</si>
  <si>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</si>
  <si>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</si>
  <si>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</si>
  <si>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</si>
  <si>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</si>
  <si>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</si>
  <si>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</si>
  <si>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</si>
  <si>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</si>
  <si>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</si>
  <si>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</si>
  <si>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</si>
  <si>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</si>
  <si>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</si>
  <si>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</si>
  <si>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</si>
  <si>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</si>
  <si>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</si>
  <si>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</si>
  <si>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</si>
  <si>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</si>
  <si>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</si>
  <si>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</si>
  <si>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</si>
  <si>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</si>
  <si>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</si>
  <si>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</si>
  <si>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</si>
  <si>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</si>
  <si>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</si>
  <si>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</si>
  <si>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</si>
  <si>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</si>
  <si>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</si>
  <si>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</si>
  <si>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</si>
  <si>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</si>
  <si>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</si>
  <si>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</si>
  <si>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</si>
  <si>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</si>
  <si>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</si>
  <si>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</si>
  <si>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</si>
  <si>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</si>
  <si>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</si>
  <si>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</si>
  <si>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</si>
  <si>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</si>
  <si>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</si>
  <si>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</si>
  <si>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</si>
  <si>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</si>
  <si>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</si>
  <si>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</si>
  <si>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</si>
  <si>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</si>
  <si>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</si>
  <si>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</si>
  <si>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</si>
  <si>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</si>
  <si>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</si>
  <si>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</si>
  <si>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</si>
  <si>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</si>
  <si>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</si>
  <si>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</si>
  <si>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</si>
  <si>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</si>
  <si>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</si>
  <si>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</si>
  <si>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</si>
  <si>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</si>
  <si>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</si>
  <si>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</si>
  <si>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</si>
  <si>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</si>
  <si>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</si>
  <si>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</si>
  <si>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</si>
  <si>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</si>
  <si>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</si>
  <si>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</si>
  <si>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</si>
  <si>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</si>
  <si>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</si>
  <si>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</si>
  <si>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</si>
  <si>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</si>
  <si>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</si>
  <si>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</si>
  <si>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</si>
  <si>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</si>
  <si>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</si>
  <si>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</si>
  <si>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</si>
  <si>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</si>
  <si>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</si>
  <si>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</si>
  <si>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</si>
  <si>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</si>
  <si>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</si>
  <si>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</si>
  <si>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</si>
  <si>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</si>
  <si>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</si>
  <si>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</si>
  <si>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</si>
  <si>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</si>
  <si>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</si>
  <si>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</si>
  <si>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</si>
  <si>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</si>
  <si>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</si>
  <si>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</si>
  <si>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</si>
  <si>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</si>
  <si>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</si>
  <si>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</si>
  <si>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</si>
  <si>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</si>
  <si>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</si>
  <si>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</si>
  <si>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</si>
  <si>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</si>
  <si>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</si>
  <si>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</si>
  <si>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</si>
  <si>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</si>
  <si>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</si>
  <si>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</si>
  <si>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</si>
  <si>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</si>
  <si>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</si>
  <si>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</si>
  <si>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</si>
  <si>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</si>
  <si>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</si>
  <si>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</si>
  <si>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</si>
  <si>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</si>
  <si>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</si>
  <si>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</si>
  <si>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</si>
  <si>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</si>
  <si>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</si>
  <si>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</si>
  <si>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</si>
  <si>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</si>
  <si>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</si>
  <si>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</si>
  <si>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</si>
  <si>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</si>
  <si>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</si>
  <si>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</si>
  <si>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</si>
  <si>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</si>
  <si>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</si>
  <si>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</si>
  <si>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</si>
  <si>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</si>
  <si>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</si>
  <si>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</si>
  <si>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</si>
  <si>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</si>
  <si>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</si>
  <si>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</si>
  <si>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</si>
  <si>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</si>
  <si>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</si>
  <si>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</si>
  <si>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</si>
  <si>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</si>
  <si>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</si>
  <si>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</si>
  <si>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</si>
  <si>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</si>
  <si>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</si>
  <si>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</si>
  <si>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</si>
  <si>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</si>
  <si>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</si>
  <si>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</si>
  <si>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</si>
  <si>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</si>
  <si>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</si>
  <si>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</si>
  <si>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</si>
  <si>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</si>
  <si>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</si>
  <si>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</si>
  <si>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</si>
  <si>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</si>
  <si>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</si>
  <si>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</si>
  <si>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</si>
  <si>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</si>
  <si>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</si>
  <si>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</si>
  <si>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</si>
  <si>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</si>
  <si>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</si>
  <si>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</si>
  <si>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</si>
  <si>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</si>
  <si>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</si>
  <si>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</si>
  <si>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</si>
  <si>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</si>
  <si>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</si>
  <si>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</si>
  <si>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</si>
  <si>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</si>
  <si>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</si>
  <si>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</si>
  <si>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</si>
  <si>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</si>
  <si>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</si>
  <si>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</si>
  <si>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</si>
  <si>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</si>
  <si>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</si>
  <si>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</si>
  <si>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</si>
  <si>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</si>
  <si>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</si>
  <si>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</si>
  <si>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</si>
  <si>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</si>
  <si>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</si>
  <si>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</si>
  <si>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</si>
  <si>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</si>
  <si>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</si>
  <si>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</si>
  <si>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</si>
  <si>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</si>
  <si>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</si>
  <si>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</si>
  <si>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</si>
  <si>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</si>
  <si>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</si>
  <si>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</si>
  <si>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</si>
  <si>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</si>
  <si>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</si>
  <si>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</si>
  <si>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</si>
  <si>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</si>
  <si>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</si>
  <si>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</si>
  <si>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</si>
  <si>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</si>
  <si>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</si>
  <si>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</si>
  <si>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</si>
  <si>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</si>
  <si>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</si>
  <si>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</si>
  <si>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</si>
  <si>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</si>
  <si>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</si>
  <si>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</si>
  <si>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</si>
  <si>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</si>
  <si>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</si>
  <si>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</si>
  <si>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</si>
  <si>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</si>
  <si>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</si>
  <si>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</si>
  <si>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</si>
  <si>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</si>
  <si>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</si>
  <si>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</si>
  <si>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</si>
  <si>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</si>
  <si>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</si>
  <si>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</si>
  <si>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</si>
  <si>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</si>
  <si>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</si>
  <si>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</si>
  <si>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</si>
  <si>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</si>
  <si>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</si>
  <si>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</si>
  <si>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</si>
  <si>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</si>
  <si>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</si>
  <si>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</si>
  <si>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</si>
  <si>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</si>
  <si>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</si>
  <si>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</si>
  <si>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</si>
  <si>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</si>
  <si>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</si>
  <si>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</si>
  <si>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</si>
  <si>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</si>
  <si>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</si>
  <si>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</si>
  <si>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</si>
  <si>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</si>
  <si>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</si>
  <si>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</si>
  <si>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</si>
  <si>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</si>
  <si>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</si>
  <si>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</si>
  <si>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</si>
  <si>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</si>
  <si>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</si>
  <si>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</si>
  <si>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</si>
  <si>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</si>
  <si>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</si>
  <si>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</si>
  <si>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</si>
  <si>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</si>
  <si>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</si>
  <si>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</si>
  <si>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</si>
  <si>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</si>
  <si>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</si>
  <si>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</si>
  <si>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</si>
  <si>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</si>
  <si>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</si>
  <si>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</si>
  <si>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</si>
  <si>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</si>
  <si>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</si>
  <si>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</si>
  <si>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</si>
  <si>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</si>
  <si>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</si>
  <si>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</si>
  <si>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</si>
  <si>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</si>
  <si>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</si>
  <si>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</si>
  <si>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</si>
  <si>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</si>
  <si>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</si>
  <si>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</si>
  <si>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</si>
  <si>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</si>
  <si>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</si>
  <si>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</si>
  <si>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</si>
  <si>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</si>
  <si>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</si>
  <si>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</si>
  <si>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</si>
  <si>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</si>
  <si>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</si>
  <si>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</si>
  <si>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</si>
  <si>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</si>
  <si>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</si>
  <si>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</si>
  <si>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</si>
  <si>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</si>
  <si>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</si>
  <si>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</si>
  <si>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</si>
  <si>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</si>
  <si>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</si>
  <si>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</si>
  <si>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</si>
  <si>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</si>
  <si>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</si>
  <si>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</si>
  <si>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</si>
  <si>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</si>
  <si>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</si>
  <si>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</si>
  <si>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</si>
  <si>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</si>
  <si>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</si>
  <si>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</si>
  <si>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</si>
  <si>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</si>
  <si>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</si>
  <si>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</si>
  <si>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</si>
  <si>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</si>
  <si>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</si>
  <si>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</si>
  <si>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</si>
  <si>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</si>
  <si>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</si>
  <si>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</si>
  <si>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</si>
  <si>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</si>
  <si>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</si>
  <si>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</si>
  <si>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</si>
  <si>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</si>
  <si>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</si>
  <si>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</si>
  <si>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</si>
  <si>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</si>
  <si>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</si>
  <si>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</si>
  <si>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</si>
  <si>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</si>
  <si>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</si>
  <si>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</si>
  <si>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</si>
  <si>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</si>
  <si>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</si>
  <si>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</si>
  <si>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</si>
  <si>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</si>
  <si>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</si>
  <si>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</si>
  <si>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</si>
  <si>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</si>
  <si>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</si>
  <si>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</si>
  <si>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</si>
  <si>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</si>
  <si>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</si>
  <si>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</si>
  <si>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</si>
  <si>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</si>
  <si>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</si>
  <si>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</si>
  <si>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</si>
  <si>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</si>
  <si>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</si>
  <si>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</si>
  <si>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</si>
  <si>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</si>
  <si>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</si>
  <si>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</si>
  <si>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</si>
  <si>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</si>
  <si>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</si>
  <si>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</si>
  <si>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</si>
  <si>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</si>
  <si>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</si>
  <si>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</si>
  <si>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</si>
  <si>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</si>
  <si>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</si>
  <si>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</si>
  <si>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</si>
  <si>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</si>
  <si>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</si>
  <si>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</si>
  <si>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</si>
  <si>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</si>
  <si>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</si>
  <si>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</si>
  <si>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</si>
  <si>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</si>
  <si>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</si>
  <si>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</si>
  <si>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</si>
  <si>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</si>
  <si>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</si>
  <si>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</si>
  <si>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</si>
  <si>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</si>
  <si>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</si>
  <si>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</si>
  <si>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</si>
  <si>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</si>
  <si>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</si>
  <si>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</si>
  <si>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</si>
  <si>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</si>
  <si>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</si>
  <si>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</si>
  <si>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</si>
  <si>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</si>
  <si>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</si>
  <si>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</si>
  <si>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</si>
  <si>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</si>
  <si>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</si>
  <si>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</si>
  <si>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</si>
  <si>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</si>
  <si>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</si>
  <si>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</si>
  <si>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</si>
  <si>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</si>
  <si>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</si>
  <si>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</si>
  <si>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</si>
  <si>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</si>
  <si>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</si>
  <si>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</si>
  <si>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</si>
  <si>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</si>
  <si>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</si>
  <si>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</si>
  <si>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</si>
  <si>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</si>
  <si>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</si>
  <si>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</si>
  <si>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</si>
  <si>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</si>
  <si>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</si>
  <si>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</si>
  <si>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</si>
  <si>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</si>
  <si>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</si>
  <si>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</si>
  <si>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</si>
  <si>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</si>
  <si>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</si>
  <si>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</si>
  <si>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</si>
  <si>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</si>
  <si>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</si>
  <si>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</si>
  <si>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</si>
  <si>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</si>
  <si>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</si>
  <si>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</si>
  <si>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</si>
  <si>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</si>
  <si>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</si>
  <si>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</si>
  <si>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</si>
  <si>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</si>
  <si>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</si>
  <si>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</si>
  <si>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</si>
  <si>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</si>
  <si>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</si>
  <si>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</si>
  <si>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</si>
  <si>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</si>
  <si>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</si>
  <si>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</si>
  <si>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</si>
  <si>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</si>
  <si>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</si>
  <si>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</si>
  <si>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</si>
  <si>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</si>
  <si>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</si>
  <si>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</si>
  <si>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</si>
  <si>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</si>
  <si>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</si>
  <si>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</si>
  <si>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</si>
  <si>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</si>
  <si>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</si>
  <si>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</si>
  <si>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</si>
  <si>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</si>
  <si>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</si>
  <si>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</si>
  <si>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</si>
  <si>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</si>
  <si>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</si>
  <si>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</si>
  <si>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</si>
  <si>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</si>
  <si>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</si>
  <si>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</si>
  <si>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</si>
  <si>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</si>
  <si>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</si>
  <si>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</si>
  <si>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</si>
  <si>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</si>
  <si>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</si>
  <si>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</si>
  <si>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</si>
  <si>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</si>
  <si>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</si>
  <si>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</si>
  <si>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</si>
  <si>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</si>
  <si>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</si>
  <si>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</si>
  <si>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</si>
  <si>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</si>
  <si>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</si>
  <si>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</si>
  <si>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</si>
  <si>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</si>
  <si>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</si>
  <si>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</si>
  <si>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</si>
  <si>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</si>
  <si>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</si>
  <si>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</si>
  <si>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</si>
  <si>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</si>
  <si>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</si>
  <si>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</si>
  <si>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</si>
  <si>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</si>
  <si>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</si>
  <si>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</si>
  <si>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</si>
  <si>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</si>
  <si>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</si>
  <si>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</si>
  <si>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</si>
  <si>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</si>
  <si>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</si>
  <si>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</si>
  <si>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</si>
  <si>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</si>
  <si>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</si>
  <si>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</si>
  <si>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</si>
  <si>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</si>
  <si>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</si>
  <si>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</si>
  <si>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</si>
  <si>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</si>
  <si>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</si>
  <si>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</si>
  <si>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</si>
  <si>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</si>
  <si>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</si>
  <si>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</si>
  <si>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</si>
  <si>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</si>
  <si>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</si>
  <si>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</si>
  <si>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</si>
  <si>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</si>
  <si>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</si>
  <si>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</si>
  <si>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</si>
  <si>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</si>
  <si>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</si>
  <si>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</si>
  <si>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</si>
  <si>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</si>
  <si>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</si>
  <si>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</si>
  <si>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</si>
  <si>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</si>
  <si>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</si>
  <si>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</si>
  <si>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</si>
  <si>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</si>
  <si>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</si>
  <si>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</si>
  <si>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</si>
  <si>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</si>
  <si>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</si>
  <si>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</si>
  <si>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</si>
  <si>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</si>
  <si>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</si>
  <si>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</si>
  <si>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</si>
  <si>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</si>
  <si>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</si>
  <si>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</si>
  <si>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</si>
  <si>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</si>
  <si>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</si>
  <si>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</si>
  <si>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</si>
  <si>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</si>
  <si>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</si>
  <si>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</si>
  <si>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</si>
  <si>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</si>
  <si>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</si>
  <si>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</si>
  <si>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</si>
  <si>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</si>
  <si>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</si>
  <si>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</si>
  <si>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</si>
  <si>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</si>
  <si>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</si>
  <si>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</si>
  <si>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</si>
  <si>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</si>
  <si>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</si>
  <si>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</si>
  <si>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</si>
  <si>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</si>
  <si>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</si>
  <si>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</si>
  <si>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</si>
  <si>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</si>
  <si>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</si>
  <si>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</si>
  <si>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</si>
  <si>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</si>
  <si>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</si>
  <si>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</si>
  <si>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</si>
  <si>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</si>
  <si>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</si>
  <si>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</si>
  <si>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</si>
  <si>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</si>
  <si>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</si>
  <si>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</si>
  <si>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</si>
  <si>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</si>
  <si>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</si>
  <si>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</si>
  <si>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</si>
  <si>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</si>
  <si>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</si>
  <si>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</si>
  <si>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</si>
  <si>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</si>
  <si>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</si>
  <si>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</si>
  <si>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</si>
  <si>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</si>
  <si>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</si>
  <si>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</si>
  <si>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</si>
  <si>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</si>
  <si>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</si>
  <si>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</si>
  <si>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</si>
  <si>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</si>
  <si>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</si>
  <si>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</si>
  <si>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</si>
  <si>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</si>
  <si>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</si>
  <si>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</si>
  <si>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</si>
  <si>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</si>
  <si>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</si>
  <si>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</si>
  <si>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</si>
  <si>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</si>
  <si>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</si>
  <si>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</si>
  <si>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</si>
  <si>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</si>
  <si>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</si>
  <si>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</si>
  <si>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</si>
  <si>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</si>
  <si>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</si>
  <si>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</si>
  <si>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</si>
  <si>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</si>
  <si>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</si>
  <si>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</si>
  <si>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</si>
  <si>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</si>
  <si>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</si>
  <si>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</si>
  <si>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</si>
  <si>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</si>
  <si>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</si>
  <si>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</si>
  <si>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</si>
  <si>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</si>
  <si>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</si>
  <si>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</si>
  <si>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</si>
  <si>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</si>
  <si>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</si>
  <si>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</si>
  <si>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</si>
  <si>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</si>
  <si>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</si>
  <si>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</si>
  <si>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</si>
  <si>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</si>
  <si>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</si>
  <si>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</si>
  <si>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</si>
  <si>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</si>
  <si>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</si>
  <si>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</si>
  <si>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</si>
  <si>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</si>
  <si>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</si>
  <si>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</si>
  <si>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</si>
  <si>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</si>
  <si>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</si>
  <si>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</si>
  <si>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</si>
  <si>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</si>
  <si>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</si>
  <si>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</si>
  <si>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</si>
  <si>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</si>
  <si>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</si>
  <si>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</si>
  <si>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</si>
  <si>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</si>
  <si>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</si>
  <si>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</si>
  <si>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</si>
  <si>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</si>
  <si>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</si>
  <si>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</si>
  <si>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</si>
  <si>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</si>
  <si>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</si>
  <si>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</si>
  <si>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</si>
  <si>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</si>
  <si>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</si>
  <si>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</si>
  <si>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</si>
  <si>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</si>
  <si>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</si>
  <si>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</si>
  <si>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</si>
  <si>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</si>
  <si>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</si>
  <si>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</si>
  <si>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</si>
  <si>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</si>
  <si>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</si>
  <si>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</si>
  <si>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</si>
  <si>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</si>
  <si>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</si>
  <si>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</si>
  <si>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</si>
  <si>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</si>
  <si>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</si>
  <si>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</si>
  <si>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</si>
  <si>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</si>
  <si>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</si>
  <si>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</si>
  <si>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</si>
  <si>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</si>
  <si>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</si>
  <si>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</si>
  <si>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</si>
  <si>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</si>
  <si>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</si>
  <si>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</si>
  <si>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</si>
  <si>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</si>
  <si>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</si>
  <si>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</si>
  <si>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</si>
  <si>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</si>
  <si>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</si>
  <si>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</si>
  <si>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</si>
  <si>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</si>
  <si>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</si>
  <si>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</si>
  <si>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</si>
  <si>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</si>
  <si>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</si>
  <si>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</si>
  <si>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</si>
  <si>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</si>
  <si>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</si>
  <si>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</si>
  <si>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</si>
  <si>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</si>
  <si>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</si>
  <si>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</si>
  <si>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</si>
  <si>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</si>
  <si>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</si>
  <si>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</si>
  <si>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</si>
  <si>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</si>
  <si>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</si>
  <si>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</si>
  <si>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</si>
  <si>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</si>
  <si>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</si>
  <si>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</si>
  <si>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</si>
  <si>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</si>
  <si>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</si>
  <si>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</si>
  <si>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</si>
  <si>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</si>
  <si>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</si>
  <si>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</si>
  <si>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</si>
  <si>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</si>
  <si>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</si>
  <si>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</si>
  <si>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</si>
  <si>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</si>
  <si>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</si>
  <si>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</si>
  <si>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</si>
  <si>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</si>
  <si>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</si>
  <si>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</si>
  <si>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</si>
  <si>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</si>
  <si>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</si>
  <si>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</si>
  <si>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</si>
  <si>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</si>
  <si>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</si>
  <si>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</si>
  <si>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</si>
  <si>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</si>
  <si>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</si>
  <si>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</si>
  <si>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</si>
  <si>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</si>
  <si>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</si>
  <si>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</si>
  <si>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</si>
  <si>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</si>
  <si>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</si>
  <si>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</si>
  <si>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</si>
  <si>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</si>
  <si>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</si>
  <si>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</si>
  <si>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</si>
  <si>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</si>
  <si>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</si>
  <si>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</si>
  <si>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</si>
  <si>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</si>
  <si>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</si>
  <si>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</si>
  <si>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</si>
  <si>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</si>
  <si>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</si>
  <si>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</si>
  <si>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</si>
  <si>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</si>
  <si>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</si>
  <si>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</si>
  <si>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</si>
  <si>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</si>
  <si>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</si>
  <si>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</si>
  <si>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</si>
  <si>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</si>
  <si>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</si>
  <si>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</si>
  <si>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</si>
  <si>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</si>
  <si>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</si>
  <si>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</si>
  <si>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</si>
  <si>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</si>
  <si>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</si>
  <si>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</si>
  <si>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</si>
  <si>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</si>
  <si>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</si>
  <si>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</si>
  <si>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</si>
  <si>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</si>
  <si>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</si>
  <si>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</si>
  <si>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</si>
  <si>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</si>
  <si>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</si>
  <si>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</si>
  <si>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</si>
  <si>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</si>
  <si>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</si>
  <si>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</si>
  <si>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</si>
  <si>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</si>
  <si>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</si>
  <si>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</si>
  <si>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</si>
  <si>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</si>
  <si>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</si>
  <si>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</si>
  <si>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</si>
  <si>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</si>
  <si>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</si>
  <si>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</si>
  <si>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</si>
  <si>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</si>
  <si>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</si>
  <si>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</si>
  <si>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</si>
  <si>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</si>
  <si>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</si>
  <si>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</si>
  <si>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</si>
  <si>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</si>
  <si>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</si>
  <si>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</si>
  <si>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</si>
  <si>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</si>
  <si>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</si>
  <si>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</si>
  <si>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</si>
  <si>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</si>
  <si>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</si>
  <si>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</si>
  <si>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</si>
  <si>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</si>
  <si>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</si>
  <si>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</si>
  <si>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</si>
  <si>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</si>
  <si>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</si>
  <si>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</si>
  <si>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</si>
  <si>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</si>
  <si>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</si>
  <si>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</si>
  <si>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</si>
  <si>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</si>
  <si>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</si>
  <si>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</si>
  <si>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</si>
  <si>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</si>
  <si>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</si>
  <si>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</si>
  <si>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</si>
  <si>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</si>
  <si>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</si>
  <si>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</si>
  <si>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</si>
  <si>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</si>
  <si>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</si>
  <si>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</si>
  <si>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</si>
  <si>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</si>
  <si>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</si>
  <si>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</si>
  <si>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</si>
  <si>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</si>
  <si>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</si>
  <si>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</si>
  <si>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</si>
  <si>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</si>
  <si>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</si>
  <si>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</si>
  <si>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</si>
  <si>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</si>
  <si>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</si>
  <si>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</si>
  <si>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</si>
  <si>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</si>
  <si>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</si>
  <si>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</si>
  <si>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</si>
  <si>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</si>
  <si>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</si>
  <si>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</si>
  <si>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</si>
  <si>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</si>
  <si>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</si>
  <si>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</si>
  <si>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</si>
  <si>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</si>
  <si>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</si>
  <si>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</si>
  <si>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</si>
  <si>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</si>
  <si>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</si>
  <si>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</si>
  <si>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</si>
  <si>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</si>
  <si>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</si>
  <si>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</si>
  <si>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</si>
  <si>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</si>
  <si>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</si>
  <si>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</si>
  <si>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</si>
  <si>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</si>
  <si>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</si>
  <si>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</si>
  <si>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</si>
  <si>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</si>
  <si>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</si>
  <si>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</si>
  <si>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</si>
  <si>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</si>
  <si>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</si>
  <si>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</si>
  <si>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</si>
  <si>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</si>
  <si>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</si>
  <si>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</si>
  <si>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</si>
  <si>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</si>
  <si>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</si>
  <si>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</si>
  <si>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</si>
  <si>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</si>
  <si>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</si>
  <si>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</si>
  <si>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</si>
  <si>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</si>
  <si>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</si>
  <si>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</si>
  <si>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</si>
  <si>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</si>
  <si>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</si>
  <si>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</si>
  <si>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</si>
  <si>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</si>
  <si>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</si>
  <si>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</si>
  <si>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</si>
  <si>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</si>
  <si>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</si>
  <si>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</si>
  <si>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</si>
  <si>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</si>
  <si>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</si>
  <si>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</si>
  <si>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</si>
  <si>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</si>
  <si>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</si>
  <si>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</si>
  <si>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</si>
  <si>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</si>
  <si>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</si>
  <si>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</si>
  <si>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</si>
  <si>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</si>
  <si>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</si>
  <si>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</si>
  <si>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</si>
  <si>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</si>
  <si>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</si>
  <si>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</si>
  <si>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</si>
  <si>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</si>
  <si>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</si>
  <si>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</si>
  <si>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</si>
  <si>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</si>
  <si>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</si>
  <si>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</si>
  <si>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</si>
  <si>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</si>
  <si>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</si>
  <si>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</si>
  <si>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</si>
  <si>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</si>
  <si>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</si>
  <si>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</si>
  <si>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</si>
  <si>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</si>
  <si>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</si>
  <si>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</si>
  <si>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</si>
  <si>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</si>
  <si>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</si>
  <si>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</si>
  <si>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</si>
  <si>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</si>
  <si>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</si>
  <si>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</si>
  <si>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</si>
  <si>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</si>
  <si>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</si>
  <si>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</si>
  <si>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</si>
  <si>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</si>
  <si>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</si>
  <si>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</si>
  <si>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</si>
  <si>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</si>
  <si>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</si>
  <si>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</si>
  <si>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</si>
  <si>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</si>
  <si>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</si>
  <si>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</si>
  <si>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</si>
  <si>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</si>
  <si>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</si>
  <si>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</si>
  <si>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</si>
  <si>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</si>
  <si>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</si>
  <si>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</si>
  <si>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</si>
  <si>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</si>
  <si>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</si>
  <si>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</si>
  <si>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</si>
  <si>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</si>
  <si>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</si>
  <si>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</si>
  <si>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</si>
  <si>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</si>
  <si>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</si>
  <si>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</si>
  <si>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</si>
  <si>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</si>
  <si>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</si>
  <si>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</si>
  <si>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</si>
  <si>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</si>
  <si>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</si>
  <si>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</si>
  <si>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</si>
  <si>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</si>
  <si>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</si>
  <si>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</si>
  <si>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</si>
  <si>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</si>
  <si>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</si>
  <si>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</si>
  <si>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</si>
  <si>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</si>
  <si>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</si>
  <si>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</si>
  <si>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</si>
  <si>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</si>
  <si>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</si>
  <si>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</si>
  <si>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</si>
  <si>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</si>
  <si>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</si>
  <si>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</si>
  <si>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</si>
  <si>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</si>
  <si>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</si>
  <si>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</si>
  <si>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</si>
  <si>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</si>
  <si>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</si>
  <si>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</si>
  <si>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</si>
  <si>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</si>
  <si>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</si>
  <si>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</si>
  <si>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</si>
  <si>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</si>
  <si>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</si>
  <si>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</si>
  <si>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</si>
  <si>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</si>
  <si>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</si>
  <si>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</si>
  <si>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</si>
  <si>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</si>
  <si>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</si>
  <si>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</si>
  <si>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</si>
  <si>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</si>
  <si>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</si>
  <si>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</si>
  <si>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</si>
  <si>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</si>
  <si>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</si>
  <si>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</si>
  <si>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</si>
  <si>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</si>
  <si>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</si>
  <si>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</si>
  <si>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</si>
  <si>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</si>
  <si>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</si>
  <si>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</si>
  <si>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</si>
  <si>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</si>
  <si>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</si>
  <si>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</si>
  <si>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</si>
  <si>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</si>
  <si>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</si>
  <si>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</si>
  <si>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</si>
  <si>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</si>
  <si>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</si>
  <si>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</si>
  <si>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</si>
  <si>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</si>
  <si>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</si>
  <si>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</si>
  <si>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</si>
  <si>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</si>
  <si>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</si>
  <si>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</si>
  <si>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</si>
  <si>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</si>
  <si>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</si>
  <si>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</si>
  <si>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</si>
  <si>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</si>
  <si>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</si>
  <si>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</si>
  <si>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</si>
  <si>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</si>
  <si>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</si>
  <si>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</si>
  <si>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</si>
  <si>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</si>
  <si>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</si>
  <si>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</si>
  <si>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</si>
  <si>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</si>
  <si>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</si>
  <si>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</si>
  <si>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</si>
  <si>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</si>
  <si>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</si>
  <si>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</si>
  <si>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</si>
  <si>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</si>
  <si>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</si>
  <si>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</si>
  <si>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</si>
  <si>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</si>
  <si>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</si>
  <si>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</si>
  <si>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</si>
  <si>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</si>
  <si>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</si>
  <si>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</si>
  <si>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</si>
  <si>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</si>
  <si>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</si>
  <si>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</si>
  <si>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</si>
  <si>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</si>
  <si>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</si>
  <si>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</si>
  <si>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</si>
  <si>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</si>
  <si>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</si>
  <si>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</si>
  <si>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</si>
  <si>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</si>
  <si>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</si>
  <si>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</si>
  <si>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</si>
  <si>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</si>
  <si>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</si>
  <si>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</si>
  <si>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</si>
  <si>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</si>
  <si>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</si>
  <si>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</si>
  <si>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</si>
  <si>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</si>
  <si>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</si>
  <si>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</si>
  <si>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</si>
  <si>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</si>
  <si>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</si>
  <si>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</si>
  <si>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</si>
  <si>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</si>
  <si>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</si>
  <si>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</si>
  <si>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</si>
  <si>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</si>
  <si>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</si>
  <si>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</si>
  <si>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</si>
  <si>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</si>
  <si>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</si>
  <si>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</si>
  <si>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</si>
  <si>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</si>
  <si>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</si>
  <si>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</si>
  <si>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</si>
  <si>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</si>
  <si>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</si>
  <si>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</si>
  <si>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</si>
  <si>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</si>
  <si>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</si>
  <si>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</si>
  <si>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</si>
  <si>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</si>
  <si>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</si>
  <si>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</si>
  <si>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</si>
  <si>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</si>
  <si>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</si>
  <si>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</si>
  <si>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</si>
  <si>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</si>
  <si>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</si>
  <si>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</si>
  <si>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</si>
  <si>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</si>
  <si>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</si>
  <si>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</si>
  <si>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</si>
  <si>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</si>
  <si>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</si>
  <si>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</si>
  <si>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</si>
  <si>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</si>
  <si>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</si>
  <si>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</si>
  <si>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</si>
  <si>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</si>
  <si>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</si>
  <si>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</si>
  <si>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</si>
  <si>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</si>
  <si>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</si>
  <si>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</si>
  <si>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</si>
  <si>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</si>
  <si>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</si>
  <si>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</si>
  <si>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</si>
  <si>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</si>
  <si>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</si>
  <si>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</si>
  <si>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</si>
  <si>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</si>
  <si>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</si>
  <si>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</si>
  <si>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</si>
  <si>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</si>
  <si>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</si>
  <si>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</si>
  <si>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</si>
  <si>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</si>
  <si>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</si>
  <si>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</si>
  <si>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</si>
  <si>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</si>
  <si>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</si>
  <si>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</si>
  <si>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</si>
  <si>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</si>
  <si>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</si>
  <si>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</si>
  <si>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</si>
  <si>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</si>
  <si>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</si>
  <si>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</si>
  <si>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</si>
  <si>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</si>
  <si>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</si>
  <si>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</si>
  <si>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</si>
  <si>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</si>
  <si>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</si>
  <si>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</si>
  <si>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</si>
  <si>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</si>
  <si>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</si>
  <si>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</si>
  <si>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</si>
  <si>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</si>
  <si>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</si>
  <si>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</si>
  <si>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</si>
  <si>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</si>
  <si>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</si>
  <si>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</si>
  <si>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</si>
  <si>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</si>
  <si>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</si>
  <si>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</si>
  <si>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</si>
  <si>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</si>
  <si>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</si>
  <si>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</si>
  <si>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</si>
  <si>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</si>
  <si>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</si>
  <si>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</si>
  <si>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</si>
  <si>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</si>
  <si>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</si>
  <si>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</si>
  <si>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</si>
  <si>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</si>
  <si>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</si>
  <si>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</si>
  <si>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</si>
  <si>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</si>
  <si>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</si>
  <si>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</si>
  <si>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</si>
  <si>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</si>
  <si>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</si>
  <si>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</si>
  <si>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</si>
  <si>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</si>
  <si>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</si>
  <si>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</si>
  <si>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</si>
  <si>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</si>
  <si>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</si>
  <si>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</si>
  <si>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</si>
  <si>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</si>
  <si>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</si>
  <si>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</si>
  <si>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</si>
  <si>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</si>
  <si>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</si>
  <si>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</si>
  <si>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</si>
  <si>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</si>
  <si>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</si>
  <si>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</si>
  <si>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</si>
  <si>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</si>
  <si>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</si>
  <si>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</si>
  <si>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</si>
  <si>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</si>
  <si>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</si>
  <si>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</si>
  <si>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</si>
  <si>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</si>
  <si>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</si>
  <si>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</si>
  <si>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</si>
  <si>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</si>
  <si>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</si>
  <si>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</si>
  <si>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</si>
  <si>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</si>
  <si>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</si>
  <si>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</si>
  <si>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</si>
  <si>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</si>
  <si>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</si>
  <si>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</si>
  <si>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</si>
  <si>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</si>
  <si>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</si>
  <si>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</si>
  <si>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</si>
  <si>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</si>
  <si>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</si>
  <si>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</si>
  <si>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</si>
  <si>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</si>
  <si>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</si>
  <si>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</si>
  <si>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</si>
  <si>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</si>
  <si>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</si>
  <si>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</si>
  <si>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</si>
  <si>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</si>
  <si>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</si>
  <si>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</si>
  <si>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</si>
  <si>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</si>
  <si>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</si>
  <si>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</si>
  <si>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</si>
  <si>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</si>
  <si>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</si>
  <si>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</si>
  <si>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</si>
  <si>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</si>
  <si>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</si>
  <si>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</si>
  <si>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</si>
  <si>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</si>
  <si>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</si>
  <si>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</si>
  <si>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</si>
  <si>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</si>
  <si>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</si>
  <si>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</si>
  <si>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</si>
  <si>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</si>
  <si>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</si>
  <si>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</si>
  <si>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</si>
  <si>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</si>
  <si>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</si>
  <si>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</si>
  <si>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</si>
  <si>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</si>
  <si>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</si>
  <si>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</si>
  <si>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</si>
  <si>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</si>
  <si>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</si>
  <si>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</si>
  <si>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</si>
  <si>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</si>
  <si>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</si>
  <si>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</si>
  <si>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</si>
  <si>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</si>
  <si>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</si>
  <si>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</si>
  <si>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</si>
  <si>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</si>
  <si>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</si>
  <si>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</si>
  <si>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</si>
  <si>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</si>
  <si>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</si>
  <si>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</si>
  <si>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</si>
  <si>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</si>
  <si>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</si>
  <si>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</si>
  <si>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</si>
  <si>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</si>
  <si>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</si>
  <si>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</si>
  <si>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</si>
  <si>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</si>
  <si>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</si>
  <si>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</si>
  <si>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</si>
  <si>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</si>
  <si>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</si>
  <si>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</si>
  <si>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</si>
  <si>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</si>
  <si>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</si>
  <si>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</si>
  <si>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</si>
  <si>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</si>
  <si>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</si>
  <si>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</si>
  <si>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</si>
  <si>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</si>
  <si>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</si>
  <si>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</si>
  <si>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</si>
  <si>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</si>
  <si>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</si>
  <si>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</si>
  <si>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</si>
  <si>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</si>
  <si>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</si>
  <si>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</si>
  <si>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</si>
  <si>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</si>
  <si>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</si>
  <si>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</si>
  <si>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</si>
  <si>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</si>
  <si>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</si>
  <si>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</si>
  <si>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</si>
  <si>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</si>
  <si>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</si>
  <si>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</si>
  <si>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</si>
  <si>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</si>
  <si>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</si>
  <si>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</si>
  <si>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</si>
  <si>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</si>
  <si>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</si>
  <si>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</si>
  <si>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</si>
  <si>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</si>
  <si>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</si>
  <si>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</si>
  <si>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</si>
  <si>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</si>
  <si>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</si>
  <si>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</si>
  <si>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</si>
  <si>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</si>
  <si>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</si>
  <si>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</si>
  <si>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</si>
  <si>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</si>
  <si>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</si>
  <si>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</si>
  <si>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</si>
  <si>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</si>
  <si>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</si>
  <si>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</si>
  <si>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</si>
  <si>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</si>
  <si>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</si>
  <si>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</si>
  <si>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</si>
  <si>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</si>
  <si>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</si>
  <si>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</si>
  <si>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</si>
  <si>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</si>
  <si>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</si>
  <si>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</si>
  <si>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</si>
  <si>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</si>
  <si>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</si>
  <si>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</si>
  <si>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</si>
  <si>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</si>
  <si>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</si>
  <si>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</si>
  <si>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</si>
  <si>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</si>
  <si>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</si>
  <si>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</si>
  <si>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</si>
  <si>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</si>
  <si>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</si>
  <si>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</si>
  <si>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</si>
  <si>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</si>
  <si>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</si>
  <si>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</si>
  <si>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</si>
  <si>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</si>
  <si>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</si>
  <si>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</si>
  <si>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</si>
  <si>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</si>
  <si>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</si>
  <si>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</si>
  <si>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</si>
  <si>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</si>
  <si>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</si>
  <si>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</si>
  <si>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</si>
  <si>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</si>
  <si>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</si>
  <si>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</si>
  <si>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</si>
  <si>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</si>
  <si>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</si>
  <si>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</si>
  <si>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</si>
  <si>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</si>
  <si>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</si>
  <si>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</si>
  <si>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</si>
  <si>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</si>
  <si>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</si>
  <si>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</si>
  <si>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</si>
  <si>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</si>
  <si>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</si>
  <si>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</si>
  <si>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</si>
  <si>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</si>
  <si>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</si>
  <si>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</si>
  <si>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</si>
  <si>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</si>
  <si>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</si>
  <si>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</si>
  <si>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</si>
  <si>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</si>
  <si>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</si>
  <si>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</si>
  <si>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</si>
  <si>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</si>
  <si>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</si>
  <si>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</si>
  <si>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</si>
  <si>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</si>
  <si>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</si>
  <si>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</si>
  <si>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</si>
  <si>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</si>
  <si>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</si>
  <si>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</si>
  <si>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</si>
  <si>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</si>
  <si>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</si>
  <si>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</si>
  <si>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</si>
  <si>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</si>
  <si>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</si>
  <si>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</si>
  <si>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</si>
  <si>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</si>
  <si>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</si>
  <si>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</si>
  <si>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</si>
  <si>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</si>
  <si>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</si>
  <si>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</si>
  <si>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</si>
  <si>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</si>
  <si>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</si>
  <si>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</si>
  <si>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</si>
  <si>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</si>
  <si>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</si>
  <si>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</si>
  <si>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</si>
  <si>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</si>
  <si>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</si>
  <si>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</si>
  <si>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</si>
  <si>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</si>
  <si>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</si>
  <si>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</si>
  <si>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</si>
  <si>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</si>
  <si>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</si>
  <si>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</si>
  <si>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</si>
  <si>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</si>
  <si>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</si>
  <si>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</si>
  <si>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</si>
  <si>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</si>
  <si>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</si>
  <si>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</si>
  <si>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</si>
  <si>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</si>
  <si>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</si>
  <si>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</si>
  <si>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</si>
  <si>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</si>
  <si>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</si>
  <si>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</si>
  <si>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</si>
  <si>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</si>
  <si>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</si>
  <si>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</si>
  <si>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</si>
  <si>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</si>
  <si>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</si>
  <si>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</si>
  <si>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</si>
  <si>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</si>
  <si>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</si>
  <si>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</si>
  <si>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</si>
  <si>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</si>
  <si>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</si>
  <si>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</si>
  <si>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</si>
  <si>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</si>
  <si>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</si>
  <si>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</si>
  <si>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</si>
  <si>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</si>
  <si>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</si>
  <si>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</si>
  <si>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</si>
  <si>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</si>
  <si>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</si>
  <si>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</si>
  <si>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</si>
  <si>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</si>
  <si>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</si>
  <si>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</si>
  <si>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</si>
  <si>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</si>
  <si>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</si>
  <si>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</si>
  <si>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</si>
  <si>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</si>
  <si>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</si>
  <si>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</si>
  <si>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</si>
  <si>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</si>
  <si>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</si>
  <si>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</si>
  <si>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</si>
  <si>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</si>
  <si>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</si>
  <si>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</si>
  <si>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</si>
  <si>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</si>
  <si>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</si>
  <si>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</si>
  <si>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</si>
  <si>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</si>
  <si>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</si>
  <si>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</si>
  <si>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</si>
  <si>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</si>
  <si>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</si>
  <si>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</si>
  <si>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</si>
  <si>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</si>
  <si>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</si>
  <si>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</si>
  <si>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</si>
  <si>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</si>
  <si>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</si>
  <si>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</si>
  <si>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</si>
  <si>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</si>
  <si>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</si>
  <si>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</si>
  <si>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</si>
  <si>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</si>
  <si>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</si>
  <si>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</si>
  <si>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</si>
  <si>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</si>
  <si>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</si>
  <si>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</si>
  <si>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</si>
  <si>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</si>
  <si>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</si>
  <si>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</si>
  <si>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</si>
  <si>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</si>
  <si>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</si>
  <si>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</si>
  <si>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</si>
  <si>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</si>
  <si>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</si>
  <si>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</si>
  <si>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</si>
  <si>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</si>
  <si>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</si>
  <si>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</si>
  <si>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</si>
  <si>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</si>
  <si>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</si>
  <si>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</si>
  <si>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</si>
  <si>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</si>
  <si>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</si>
  <si>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</si>
  <si>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</si>
  <si>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</si>
  <si>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</si>
  <si>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</si>
  <si>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</si>
  <si>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</si>
  <si>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</si>
  <si>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</si>
  <si>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</si>
  <si>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</si>
  <si>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</si>
  <si>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</si>
  <si>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</si>
  <si>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</si>
  <si>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</si>
  <si>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</si>
  <si>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</si>
  <si>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</si>
  <si>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</si>
  <si>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</si>
  <si>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</si>
  <si>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</si>
  <si>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</si>
  <si>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</si>
  <si>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</si>
  <si>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</si>
  <si>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</si>
  <si>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</si>
  <si>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</si>
  <si>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</si>
  <si>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</si>
  <si>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</si>
  <si>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</si>
  <si>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</si>
  <si>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</si>
  <si>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</si>
  <si>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</si>
  <si>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</si>
  <si>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</si>
  <si>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</si>
  <si>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</si>
  <si>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</si>
  <si>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</si>
  <si>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</si>
  <si>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</si>
  <si>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</si>
  <si>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</si>
  <si>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</si>
  <si>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</si>
  <si>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</si>
  <si>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</si>
  <si>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</si>
  <si>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</si>
  <si>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</si>
  <si>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</si>
  <si>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</si>
  <si>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</si>
  <si>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</si>
  <si>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</si>
  <si>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</si>
  <si>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</si>
  <si>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</si>
  <si>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</si>
  <si>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</si>
  <si>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</si>
  <si>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</si>
  <si>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</si>
  <si>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</si>
  <si>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</si>
  <si>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</si>
  <si>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</si>
  <si>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</si>
  <si>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</si>
  <si>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</si>
  <si>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</si>
  <si>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</si>
  <si>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</si>
  <si>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</si>
  <si>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</si>
  <si>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</si>
  <si>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</si>
  <si>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</si>
  <si>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</si>
  <si>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</si>
  <si>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</si>
  <si>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</si>
  <si>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</si>
  <si>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</si>
  <si>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</si>
  <si>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</si>
  <si>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</si>
  <si>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</si>
  <si>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</si>
  <si>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</si>
  <si>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</si>
  <si>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</si>
  <si>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</si>
  <si>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</si>
  <si>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</si>
  <si>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</si>
  <si>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</si>
  <si>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</si>
  <si>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</si>
  <si>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</si>
  <si>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</si>
  <si>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</si>
  <si>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</si>
  <si>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</si>
  <si>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</si>
  <si>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</si>
  <si>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</si>
  <si>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</si>
  <si>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</si>
  <si>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</si>
  <si>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</si>
  <si>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</si>
  <si>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</si>
  <si>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</si>
  <si>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</si>
  <si>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</si>
  <si>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</si>
  <si>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</si>
  <si>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</si>
  <si>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</si>
  <si>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</si>
  <si>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</si>
  <si>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</si>
  <si>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</si>
  <si>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</si>
  <si>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</si>
  <si>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</si>
  <si>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</si>
  <si>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</si>
  <si>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</si>
  <si>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</si>
  <si>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</si>
  <si>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</si>
  <si>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</si>
  <si>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</si>
  <si>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</si>
  <si>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</si>
  <si>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</si>
  <si>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</si>
  <si>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</si>
  <si>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</si>
  <si>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</si>
  <si>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</si>
  <si>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</si>
  <si>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</si>
  <si>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</si>
  <si>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</si>
  <si>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</si>
  <si>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</si>
  <si>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</si>
  <si>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</si>
  <si>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</si>
  <si>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</si>
  <si>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</si>
  <si>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</si>
  <si>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</si>
  <si>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</si>
  <si>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</si>
  <si>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</si>
  <si>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</si>
  <si>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</si>
  <si>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</si>
  <si>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</si>
  <si>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</si>
  <si>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</si>
  <si>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</si>
  <si>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</si>
  <si>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</si>
  <si>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</si>
  <si>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</si>
  <si>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</si>
  <si>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</si>
  <si>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</si>
  <si>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</si>
  <si>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</si>
  <si>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</si>
  <si>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</si>
  <si>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</si>
  <si>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</si>
  <si>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</si>
  <si>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</si>
  <si>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</si>
  <si>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</si>
  <si>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</si>
  <si>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</si>
  <si>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</si>
  <si>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</si>
  <si>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</si>
  <si>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</si>
  <si>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</si>
  <si>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</si>
  <si>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</si>
  <si>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</si>
  <si>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</si>
  <si>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</si>
  <si>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</si>
  <si>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</si>
  <si>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</si>
  <si>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</si>
  <si>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</si>
  <si>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</si>
  <si>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</si>
  <si>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</si>
  <si>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</si>
  <si>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</si>
  <si>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</si>
  <si>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</si>
  <si>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</si>
  <si>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</si>
  <si>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</si>
  <si>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</si>
  <si>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</si>
  <si>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</si>
  <si>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</si>
  <si>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</si>
  <si>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</si>
  <si>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</si>
  <si>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</si>
  <si>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</si>
  <si>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</si>
  <si>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</si>
  <si>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</si>
  <si>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</si>
  <si>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</si>
  <si>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</si>
  <si>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</si>
  <si>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</si>
  <si>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</si>
  <si>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</si>
  <si>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</si>
  <si>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</si>
  <si>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</si>
  <si>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</si>
  <si>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</si>
  <si>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</si>
  <si>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</si>
  <si>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</si>
  <si>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</si>
  <si>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</si>
  <si>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</si>
  <si>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</si>
  <si>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</si>
  <si>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</si>
  <si>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</si>
  <si>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</si>
  <si>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</si>
  <si>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</si>
  <si>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</si>
  <si>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</si>
  <si>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</si>
  <si>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</si>
  <si>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</si>
  <si>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</si>
  <si>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</si>
  <si>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</si>
  <si>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</si>
  <si>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</si>
  <si>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</si>
  <si>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</si>
  <si>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</si>
  <si>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</si>
  <si>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</si>
  <si>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</si>
  <si>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</si>
  <si>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</si>
  <si>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</si>
  <si>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</si>
  <si>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</si>
  <si>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</si>
  <si>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</si>
  <si>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</si>
  <si>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</si>
  <si>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</si>
  <si>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</si>
  <si>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 xml:space="preserve"> PCM-20250215-00000830 </t>
  </si>
  <si>
    <t>LTE site still down and  site located in aramco area access issue need special permission</t>
  </si>
  <si>
    <t>PCM-20251030-00000467</t>
  </si>
  <si>
    <t>EM team on the way need 15 Min</t>
  </si>
  <si>
    <t>PCM-20251030-00000633</t>
  </si>
  <si>
    <t>EM team on the way need 120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</si>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</sst>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6" totalsRowShown="0" headerRowDxfId="48" dataDxfId="47" headerRowBorderDxfId="45" tableBorderDxfId="46" totalsRowBorderDxfId="44">
  <autoFilter ref="A1:L15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8" totalsRowShown="0" headerRowDxfId="31" dataDxfId="30" headerRowBorderDxfId="28" tableBorderDxfId="29">
  <autoFilter ref="A1:L40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D8" sqref="D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297.4669087962975</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0.84797361111122882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4.9455092594143935E-2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4.1677314817206934E-2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45960.415334722224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45960.415334722224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45960.415334722224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45960.415334722224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45960.415334722224</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45960.415334722224</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45960.415334606485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45960.415334606485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45960.415334606485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45960.415334606485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45960.415334606485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45960.415334606485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45960.415334606485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45960.415334606485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45960.415334606485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45960.415334606485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45960.415334606485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45960.415334606485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45960.415334606485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45960.415334606485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45960.415334606485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45960.415334606485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45960.415334606485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45960.415334606485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45960.415334606485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45960.415334606485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45960.415334606485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45960.415334606485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45960.415334606485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45960.415334606485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45960.415334606485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45960.415334606485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45960.415334606485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45960.415334606485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45960.415334606485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45960.415334606485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45960.415334606485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45960.415334606485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45960.415334606485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45960.415334606485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45960.415334606485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45960.415334606485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45960.415334606485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45960.415334606485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45960.415334606485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45960.415334606485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45960.415334606485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45960.415334606485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45960.415334606485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45960.415334606485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45960.415334606485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45960.415334606485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45960.415334606485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45960.415334606485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45960.415334606485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45960.415334606485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45960.415334606485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45960.415334606485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45960.415334606485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45960.415334606485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45960.415334606485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45960.415334606485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45960.415334606485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45960.415334606485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45960.415334606485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45960.415334606485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45960.415334606485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45960.415334606485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45960.415334606485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45960.415334606485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45960.415334606485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45960.415334606485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45960.415334606485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45960.415334606485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45960.415334606485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45960.415334606485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45960.415334606485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45960.415334606485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45960.415334606485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45960.415334606485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45960.415334606485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45960.415334606485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45960.415334606485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45960.415334606485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45960.415334606485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45960.415334606485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45960.415334606485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45960.415334606485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45960.415334606485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45960.415334606485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45960.415334606485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45960.415334606485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45960.415334606485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45960.415334606485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45960.415334606485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45960.415334606485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45960.415334606485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45960.415334606485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45960.415334606485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45960.415334606485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45960.415334606485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45960.415334606485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45960.415334606485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45960.415334606485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45960.415334606485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45960.415334606485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45960.415334606485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45960.415334606485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45960.415334606485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45960.415334606485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45960.415334606485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45960.415334606485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45960.415334606485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45960.415334606485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45960.415334606485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45960.415334606485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45960.415334606485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45960.415334606485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45960.415334606485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45960.415334606485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45960.415334606485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45960.415334606485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45960.415334606485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45960.415334606485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45960.415334606485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45960.415334606485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45960.415334606485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45960.415334606485</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45960.415334606485</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45960.415334606485</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45960.415334606485</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45960.415334606485</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45960.415334606485</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45960.415334606485</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45960.415334606485</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45960.415334606485</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45960.415334606485</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45960.415334606485</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F69CF742-C9A3-45BB-BFBB-CD9D92BD9E64}"/>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H7" sqref="H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135.41549675926217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1.6732512731541647</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6.7313773150090128E-2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45960.415334606485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45960.415334606485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45960.415334606485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45960.415334606485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45960.415334606485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45960.415334606485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45960.415334606485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45960.415334606485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45960.415334606485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45960.415334606485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45960.415334606485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45960.415334606485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45960.415334606485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45960.415334606485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45960.415334606485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45960.415334606485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45960.415334606485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45960.415334606485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45960.415334606485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45960.415334606485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45960.415334606485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45960.415334606485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45960.415334606485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45960.415334606485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45960.415334606485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45960.415334606485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45960.415334606485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45960.415334606485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45960.415334606485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45960.415334606485</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45960.415334606485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45960.415334606485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45960.415334606485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45960.415334606485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45960.415334606485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45960.415334606485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45960.415334606485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45960.415334606485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45960.415334606485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45960.415334606485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45960.415334606485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45960.415334606485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45960.415334606485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45960.415334606485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45960.415334606485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45960.415334606485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45960.415334606485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45960.415334606485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45960.415334606485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45960.415334606485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45960.415334606485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45960.415334606485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45960.415334606485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45960.415334606485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45960.415334606485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45960.415334606485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45960.415334606485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45960.415334606485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45960.415334606485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45960.415334606485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45960.415334606485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45960.415334606485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45960.415334606485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45960.415334606485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45960.415334606485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45960.415334606485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45960.415334606485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45960.415334606485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45960.415334606485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45960.415334606485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45960.415334606485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45960.415334606485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45960.415334606485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45960.415334606485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45960.415334606485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45960.415334606485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45960.415334606485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45960.415334606485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45960.415334606485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45960.415334606485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45960.415334606485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45960.415334606485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45960.415334606485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45960.415334606485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45960.415334606485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45960.415334606485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45960.415334606485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45960.415334606485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45960.415334606485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45960.415334606485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45960.415334606485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45960.415334606485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45960.415334606485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45960.415334606485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45960.415334606485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45960.415334606485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45960.415334606485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45960.415334606485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45960.415334606485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45960.415334606485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45960.415334606485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45960.415334606485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45960.415334606485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45960.415334606485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45960.415334606485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45960.415334606485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45960.415334606485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45960.415334606485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45960.415334606485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45960.415334606485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45960.415334606485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45960.415334606485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45960.415334606485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45960.415334606485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45960.415334606485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45960.415334606485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45960.415334606485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45960.415334606485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45960.415334606485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45960.415334606485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45960.415334606485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45960.415334606485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45960.415334606485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45960.415334606485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45960.415334606485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45960.415334606485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45960.415334606485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45960.415334606485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45960.415334606485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45960.415334606485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45960.415334606485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45960.415334606485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45960.415334606485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45960.415334606485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45960.415334606485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45960.415334606485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45960.415334606485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45960.415334606485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45960.415334606485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45960.415334606485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45960.415334606485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45960.415334606485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45960.415334606485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45960.415334606485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45960.415334606485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45960.415334606485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45960.415334606485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45960.415334606485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45960.415334606485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45960.415334606485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45960.415334606485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45960.415334606485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45960.415334606485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45960.415334606485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45960.415334606485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45960.415334606485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45960.415334606485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45960.415334606485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45960.415334606485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45960.415334606485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45960.415334606485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45960.415334606485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45960.415334606485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45960.415334606485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45960.415334606485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45960.415334606485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45960.415334606485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45960.415334606485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45960.415334606485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45960.415334606485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45960.415334606485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45960.415334606485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45960.415334606485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45960.415334606485</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45960.415334722224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45960.415334722224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45960.415334722224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45960.415334722224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45960.415334722224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45960.415334722224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45960.415334722224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45960.415334722224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45960.415334722224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45960.415334722224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45960.415334722224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45960.415334722224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45960.415334722224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45960.415334722224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45960.415334722224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45960.415334722224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45960.415334722224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45960.415334722224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45960.415334722224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45960.415334722224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45960.415334722224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45960.415334722224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45960.415334722224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45960.415334722224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45960.415334722224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45960.415334722224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45960.415334722224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45960.415334722224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45960.415334722224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45960.415334722224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45960.415334722224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45960.415334722224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45960.415334722224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45960.415334722224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45960.415334722224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45960.415334722224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45960.415334722224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45960.415334722224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45960.415334722224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45960.415334722224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45960.415334722224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45960.415334722224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45960.415334722224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45960.415334722224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45960.415334722224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45960.415334722224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45960.415334722224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45960.415334722224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45960.415334722224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45960.415334722224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45960.415334722224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45960.415334722224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45960.415334722224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45960.415334722224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45960.415334722224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45960.415334722224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45960.415334722224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45960.415334722224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45960.415334722224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45960.415334722224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45960.415334722224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45960.415334722224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45960.415334722224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45960.415334722224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45960.415334722224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45960.415334722224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45960.415334722224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45960.415334722224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45960.415334722224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45960.415334722224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45960.415334722224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45960.415334722224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45960.415334722224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45960.415334722224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45960.415334722224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45960.415334722224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45960.415334722224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45960.415334722224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45960.415334722224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45960.415334722224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45960.415334722224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45960.415334722224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45960.415334722224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45960.415334722224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45960.415334722224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45960.415334722224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45960.415334722224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45960.415334722224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45960.415334722224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45960.415334722224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45960.415334722224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45960.415334722224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45960.415334722224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45960.415334722224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45960.415334722224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45960.415334722224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45960.415334722224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45960.415334722224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45960.415334722224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45960.415334722224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45960.415334722224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45960.415334722224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45960.415334722224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45960.415334722224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45960.415334722224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45960.415334722224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45960.415334722224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45960.415334722224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45960.415334722224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45960.415334722224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45960.415334722224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45960.415334722224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45960.415334722224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45960.415334722224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45960.415334722224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45960.415334722224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45960.415334722224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45960.415334722224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45960.415334722224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45960.415334722224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45960.415334722224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45960.415334722224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45960.415334722224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45960.415334722224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45960.415334722224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45960.415334722224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45960.415334722224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45960.415334722224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45960.415334722224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45960.415334722224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45960.415334722224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45960.415334722224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45960.415334722224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45960.415334722224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45960.415334722224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45960.415334722224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45960.415334722224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45960.415334722224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45960.415334722224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45960.415334722224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45960.415334722224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45960.415334722224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45960.415334722224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45960.415334722224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45960.415334722224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45960.415334722224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45960.415334722224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45960.415334722224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45960.415334722224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45960.415334722224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45960.415334722224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45960.415334722224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45960.415334722224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45960.415334722224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45960.415334722224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45960.415334722224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45960.415334722224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45960.415334722224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45960.415334722224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45960.415334722224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45960.415334722224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45960.415334722224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45960.415334722224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45960.415334722224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45960.415334722224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45960.415334722224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45960.415334722224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45960.415334722224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45960.415334722224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45960.415334722224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45960.415334722224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45960.415334722224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45960.415334722224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45960.415334722224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45960.415334722224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45960.415334722224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45960.415334722224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45960.415334722224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45960.415334722224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45960.415334722224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45960.415334722224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45960.415334722224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45960.415334722224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45960.415334722224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45960.415334722224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45960.415334722224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45960.415334722224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45960.415334722224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45960.415334722224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45960.415334722224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45960.415334722224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45960.415334722224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45960.415334722224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45960.415334722224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45960.415334722224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45960.415334722224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45960.415334722224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45960.415334722224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45960.415334722224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45960.415334722224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45960.415334722224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45960.415334722224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45960.415334722224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45960.415334722224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45960.415334722224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45960.415334722224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45960.415334722224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45960.415334722224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45960.415334722224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45960.415334722224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45960.415334722224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45960.415334722224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45960.415334722224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45960.415334722224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45960.415334722224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45960.415334722224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45960.415334722224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45960.415334722224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45960.415334722224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45960.415334722224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45960.415334722224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45960.415334722224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45960.415334722224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45960.415334722224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45960.415334722224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45960.415334722224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45960.415334722224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45960.415334722224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45960.415334722224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45960.415334722224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45960.415334722224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45960.415334722224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45960.415334722224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45960.415334722224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45960.415334722224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45960.415334722224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45960.415334722224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45960.415334722224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45960.415334722224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45960.415334722224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45960.415334722224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45960.415334722224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45960.415334722224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45960.415334722224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45960.415334722224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45960.415334722224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45960.415334722224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45960.415334722224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45960.415334722224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45960.415334722224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45960.415334722224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45960.415334722224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45960.415334722224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45960.415334722224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45960.415334722224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45960.415334722224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45960.415334722224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45960.415334722224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45960.415334722224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45960.415334722224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45960.415334722224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45960.415334722224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45960.415334722224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45960.415334722224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45960.415334722224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45960.415334722224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45960.415334722224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45960.415334722224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45960.415334722224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45960.415334722224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45960.415334722224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45960.415334722224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45960.415334722224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45960.415334722224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45960.415334722224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45960.415334722224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45960.415334722224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45960.415334722224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45960.415334722224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45960.415334722224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45960.415334722224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45960.415334722224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45960.415334722224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45960.415334722224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45960.415334722224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45960.415334722224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45960.415334722224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45960.415334722224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45960.415334722224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45960.415334722224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45960.415334722224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45960.415334722224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45960.415334722224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45960.415334722224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45960.415334722224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45960.415334722224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45960.415334722224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45960.415334722224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45960.415334722224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45960.415334722224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45960.415334722224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45960.415334722224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45960.415334722224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45960.415334722224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45960.415334722224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45960.415334722224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45960.415334722224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45960.415334722224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45960.415334722224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45960.415334722224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45960.415334722224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45960.415334722224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45960.415334722224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45960.415334722224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45960.415334722224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45960.415334722224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45960.415334722224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45960.415334722224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45960.415334722224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45960.415334722224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45960.415334722224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45960.415334722224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45960.415334722224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45960.415334722224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45960.415334722224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45960.415334722224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45960.415334722224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45960.415334722224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45960.415334722224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45960.415334722224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45960.415334722224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45960.415334722224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45960.415334722224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45960.415334722224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45960.415334722224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45960.415334722224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45960.415334722224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45960.415334722224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45960.415334722224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45960.415334722224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45960.415334722224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45960.415334722224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45960.415334722224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45960.415334722224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45960.415334722224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45960.415334722224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45960.415334722224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45960.415334722224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45960.415334722224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45960.415334722224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45960.415334722224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45960.415334722224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45960.415334722224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45960.415334722224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45960.415334722224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45960.415334722224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45960.415334722224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45960.415334722224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45960.415334722224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45960.415334722224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45960.415334722224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45960.415334722224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45960.415334722224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45960.415334722224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45960.415334722224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45960.415334722224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45960.415334722224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45960.415334722224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45960.415334722224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45960.415334722224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45960.415334722224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45960.415334722224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45960.415334722224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45960.415334722224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45960.415334722224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45960.415334722224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45960.415334722224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45960.415334722224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45960.415334722224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45960.415334722224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45960.415334722224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45960.415334722224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45960.415334722224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45960.415334722224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45960.415334722224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45960.415334722224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45960.415334722224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45960.415334722224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45960.415334722224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45960.415334722224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45960.415334722224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45960.415334722224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45960.415334722224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45960.415334722224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45960.415334722224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45960.415334722224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45960.415334722224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45960.415334722224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45960.415334722224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45960.415334722224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45960.415334722224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45960.415334722224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45960.415334722224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45960.415334722224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45960.415334722224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45960.415334722224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45960.415334722224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45960.415334722224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45960.415334722224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45960.415334722224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45960.415334722224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45960.415334722224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45960.415334722224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45960.415334722224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45960.415334722224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45960.415334722224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45960.415334722224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45960.415334722224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45960.415334722224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45960.415334722224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45960.415334722224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45960.415334722224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45960.415334722224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45960.415334722224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45960.415334722224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45960.415334722224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45960.415334722224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45960.415334722224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45960.415334722224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45960.415334722224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45960.415334722224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45960.415334722224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45960.415334722224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45960.415334722224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45960.415334722224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45960.415334722224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45960.415334722224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45960.415334722224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45960.415334722224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45960.415334722224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45960.415334722224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45960.415334722224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45960.415334722224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45960.415334722224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45960.415334722224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45960.415334722224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45960.415334722224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45960.415334722224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45960.415334722224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45960.415334722224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45960.415334722224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45960.415334722224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45960.415334722224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45960.415334722224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45960.415334722224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45960.415334722224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45960.415334722224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45960.415334722224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45960.415334722224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45960.415334722224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45960.415334722224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45960.415334722224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45960.415334722224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45960.415334722224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45960.415334722224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45960.415334722224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45960.415334722224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45960.415334722224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45960.415334722224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45960.415334722224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45960.415334722224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45960.415334722224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45960.415334722224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45960.415334722224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45960.415334722224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45960.415334722224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45960.415334722224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45960.415334722224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45960.415334722224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45960.415334722224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45960.415334722224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45960.415334722224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45960.415334722224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45960.415334722224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45960.415334722224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45960.415334722224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45960.415334722224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45960.415334722224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45960.415334722224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45960.415334722224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45960.415334722224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45960.415334722224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45960.415334722224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45960.415334722224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45960.415334722224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45960.415334722224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45960.415334722224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45960.415334722224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45960.415334722224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45960.415334722224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45960.415334722224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45960.415334722224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45960.415334722224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45960.415334722224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45960.415334722224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45960.415334722224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45960.415334722224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45960.415334722224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45960.415334722224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45960.415334722224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45960.415334722224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45960.415334722224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45960.415334722224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45960.415334722224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45960.415334722224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45960.415334722224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45960.415334722224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45960.415334722224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45960.415334722224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45960.415334722224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45960.415334722224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45960.415334722224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45960.415334722224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45960.415334722224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45960.415334722224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45960.415334722224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45960.415334722224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45960.415334722224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45960.415334722224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45960.415334722224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45960.415334722224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45960.415334722224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45960.415334722224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45960.415334722224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45960.415334722224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45960.415334722224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45960.415334722224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45960.415334722224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45960.415334722224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45960.415334722224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45960.415334722224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45960.415334722224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45960.415334722224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45960.415334722224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45960.415334722224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45960.415334722224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45960.415334722224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45960.415334722224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45960.415334722224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45960.415334722224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45960.415334722224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45960.415334722224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45960.415334722224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45960.415334722224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45960.415334722224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45960.415334722224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45960.415334722224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45960.415334722224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45960.415334722224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45960.415334722224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45960.415334722224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45960.415334722224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45960.415334722224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45960.415334722224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45960.415334722224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45960.415334722224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45960.415334722224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45960.415334722224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45960.415334722224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45960.415334722224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45960.415334722224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45960.415334722224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45960.415334722224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45960.415334722224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45960.415334722224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45960.415334722224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45960.415334722224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45960.415334722224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45960.415334722224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45960.415334722224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45960.415334722224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45960.415334722224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45960.415334722224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45960.415334722224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45960.415334722224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45960.415334722224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45960.415334722224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45960.415334722224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45960.415334722224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45960.415334722224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45960.415334722224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45960.415334722224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45960.415334722224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45960.415334722224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45960.415334722224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45960.415334722224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45960.415334722224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45960.415334722224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45960.415334722224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45960.415334722224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45960.415334722224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45960.415334722224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45960.415334722224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45960.415334722224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45960.415334722224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45960.415334722224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45960.415334722224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45960.415334722224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45960.415334722224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45960.415334722224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45960.415334722224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45960.415334722224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45960.415334722224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45960.415334722224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45960.415334722224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45960.415334722224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45960.415334722224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45960.415334722224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45960.415334722224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45960.415334722224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45960.415334722224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45960.415334722224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45960.415334722224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45960.415334722224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45960.415334722224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45960.415334722224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45960.415334722224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45960.415334722224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45960.415334722224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45960.415334722224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45960.415334722224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45960.415334722224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45960.415334722224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45960.415334722224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45960.415334722224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45960.415334722224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45960.415334722224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45960.415334722224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45960.415334722224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45960.415334722224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45960.415334722224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45960.415334722224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45960.415334722224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45960.415334722224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45960.415334722224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45960.415334722224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45960.415334722224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45960.415334722224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45960.415334722224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45960.415334722224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45960.415334722224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45960.415334722224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45960.415334722224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45960.415334722224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45960.415334722224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45960.415334722224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45960.415334722224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45960.415334722224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45960.415334722224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45960.415334722224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45960.415334722224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45960.415334722224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45960.415334722224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45960.415334722224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45960.415334722224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45960.415334722224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45960.415334722224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45960.415334722224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45960.415334722224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45960.415334722224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45960.415334722224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45960.415334722224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45960.415334722224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45960.415334722224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45960.415334722224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45960.415334722224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45960.415334722224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45960.415334722224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45960.415334722224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45960.415334722224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45960.415334722224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45960.415334722224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45960.415334722224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45960.415334722224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45960.415334722224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45960.415334722224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45960.415334722224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45960.415334722224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45960.415334722224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45960.415334722224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45960.415334722224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45960.415334722224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45960.415334722224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45960.415334722224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45960.415334722224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45960.415334722224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45960.415334722224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45960.415334722224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45960.415334722224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45960.415334722224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45960.415334722224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45960.415334722224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45960.415334722224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45960.415334722224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45960.415334722224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45960.415334722224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45960.415334722224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45960.415334722224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45960.415334722224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45960.415334722224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45960.415334722224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45960.415334722224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45960.415334722224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45960.415334722224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45960.415334722224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45960.415334722224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45960.415334722224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45960.415334722224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45960.415334722224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45960.415334722224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45960.415334722224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45960.415334722224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45960.415334722224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45960.415334722224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45960.415334722224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45960.415334722224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45960.415334722224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45960.415334722224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45960.415334722224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45960.415334722224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45960.415334722224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45960.415334722224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45960.415334722224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45960.415334722224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45960.415334722224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45960.415334722224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45960.415334722224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45960.415334722224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45960.415334722224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45960.415334722224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45960.415334722224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45960.415334722224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45960.415334722224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45960.415334722224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45960.415334722224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45960.415334722224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45960.415334722224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45960.415334722224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45960.415334722224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45960.415334722224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45960.415334722224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45960.415334722224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45960.415334722224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45960.415334722224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45960.415334722224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45960.415334722224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45960.415334722224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45960.415334722224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45960.415334722224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45960.415334722224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45960.415334722224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45960.415334722224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45960.415334722224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45960.415334722224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45960.415334722224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45960.415334722224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45960.415334722224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45960.415334722224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45960.415334722224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45960.415334722224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45960.415334722224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45960.415334722224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45960.415334722224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45960.415334722224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45960.415334722224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45960.415334722224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45960.415334722224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45960.415334722224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45960.415334722224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45960.415334722224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45960.415334722224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45960.415334722224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45960.415334722224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45960.415334722224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45960.415334722224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45960.415334722224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45960.415334722224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45960.415334722224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45960.415334722224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45960.415334722224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45960.415334722224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45960.415334722224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45960.415334722224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45960.415334722224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45960.415334722224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45960.415334722224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45960.415334722224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45960.415334722224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45960.415334722224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45960.415334722224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45960.415334722224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45960.415334722224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45960.415334722224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45960.415334722224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45960.415334722224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45960.415334722224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45960.415334722224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45960.415334722224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45960.415334722224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45960.415334722224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45960.415334722224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45960.415334722224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45960.415334722224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45960.415334722224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45960.415334722224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45960.415334722224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45960.415334722224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45960.415334722224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45960.415334722224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45960.415334722224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45960.415334722224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45960.415334722224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45960.415334722224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45960.415334722224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45960.415334722224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45960.415334722224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45960.415334722224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45960.415334722224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45960.415334722224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45960.415334722224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45960.415334722224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45960.415334722224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45960.415334722224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45960.415334722224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45960.415334722224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45960.415334722224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45960.415334722224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45960.415334722224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45960.415334722224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45960.415334722224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45960.415334722224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45960.415334722224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45960.415334722224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45960.415334722224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45960.415334722224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45960.415334722224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45960.415334722224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45960.415334722224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45960.415334722224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45960.415334722224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45960.415334722224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45960.415334722224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45960.415334722224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45960.415334722224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45960.415334722224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45960.415334722224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45960.415334722224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45960.415334722224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45960.415334722224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45960.415334722224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45960.415334722224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45960.415334722224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45960.415334722224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45960.415334722224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45960.415334722224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45960.415334722224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45960.415334722224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45960.415334722224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45960.415334722224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45960.415334722224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45960.415334722224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45960.415334722224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45960.415334722224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45960.415334722224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45960.415334722224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45960.415334722224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45960.415334722224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45960.415334722224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45960.415334722224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45960.415334722224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45960.415334722224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45960.415334722224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45960.415334722224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45960.415334722224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45960.415334722224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45960.415334722224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45960.415334722224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45960.415334722224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45960.415334722224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45960.415334722224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45960.415334722224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45960.415334722224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45960.415334722224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45960.415334722224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45960.415334722224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45960.415334722224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45960.415334722224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45960.415334722224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45960.415334722224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45960.415334722224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45960.415334722224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45960.415334722224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45960.415334722224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45960.415334722224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45960.415334722224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45960.415334722224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45960.415334722224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45960.415334722224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45960.415334722224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45960.415334722224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45960.415334722224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45960.415334722224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45960.415334722224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45960.415334722224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45960.415334722224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45960.415334722224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45960.415334722224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45960.415334722224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45960.415334722224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45960.415334722224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45960.415334722224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45960.415334722224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45960.415334722224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45960.415334722224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45960.415334722224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45960.415334722224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45960.415334722224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45960.415334722224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45960.415334722224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45960.415334722224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45960.415334722224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45960.415334722224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45960.415334722224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45960.415334722224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45960.415334722224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45960.415334722224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45960.415334722224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45960.415334722224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45960.415334722224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45960.415334722224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45960.415334722224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45960.415334722224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45960.415334722224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45960.415334722224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45960.415334722224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45960.415334722224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45960.415334722224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45960.415334722224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45960.415334722224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45960.415334722224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45960.415334722224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45960.415334722224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45960.415334722224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45960.415334722224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45960.415334722224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45960.415334722224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45960.415334722224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45960.415334722224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45960.415334722224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45960.415334722224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45960.415334722224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45960.415334722224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45960.415334722224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45960.415334722224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45960.415334722224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45960.415334722224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45960.415334722224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45960.415334722224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45960.415334722224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45960.415334722224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45960.415334722224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45960.415334722224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45960.415334722224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45960.415334722224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45960.415334722224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45960.415334722224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45960.415334722224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45960.415334722224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45960.415334722224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45960.415334722224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45960.415334722224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45960.415334722224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45960.415334722224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45960.415334722224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45960.415334722224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45960.415334722224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45960.415334722224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45960.415334722224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45960.415334722224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45960.415334722224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45960.415334722224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45960.415334722224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45960.415334722224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45960.415334722224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45960.415334722224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45960.415334722224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45960.415334722224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45960.415334722224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45960.415334722224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45960.415334722224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45960.415334722224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45960.415334722224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45960.415334722224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45960.415334722224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45960.415334722224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45960.415334722224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45960.415334722224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45960.415334722224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45960.415334722224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45960.415334722224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45960.415334722224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45960.415334722224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45960.415334722224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45960.415334722224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45960.415334722224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45960.415334722224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45960.415334722224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45960.415334722224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45960.415334722224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45960.415334722224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45960.415334722224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45960.415334722224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45960.415334722224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45960.415334722224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45960.415334722224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45960.415334722224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45960.415334722224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45960.415334722224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45960.415334722224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45960.415334722224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45960.415334722224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45960.415334722224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45960.415334722224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45960.415334722224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45960.415334722224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45960.415334722224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45960.415334722224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45960.415334722224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45960.415334722224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45960.415334722224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45960.415334722224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45960.415334722224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45960.415334722224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45960.415334722224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45960.415334722224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45960.415334722224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45960.415334722224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45960.415334722224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45960.415334722224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45960.415334722224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45960.415334722224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45960.415334722224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45960.415334722224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45960.415334722224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45960.415334722224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45960.415334722224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45960.415334722224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45960.415334722224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45960.415334722224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45960.415334722224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45960.415334722224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45960.415334722224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45960.415334722224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45960.415334722224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45960.415334722224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45960.415334722224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45960.415334722224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45960.415334722224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45960.415334722224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45960.415334722224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45960.415334722224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45960.415334722224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45960.415334722224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45960.415334722224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45960.415334722224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45960.415334722224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45960.415334722224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45960.415334722224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45960.415334722224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45960.415334722224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45960.415334722224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45960.415334722224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45960.415334722224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45960.415334722224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45960.415334722224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45960.415334722224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45960.415334722224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45960.415334722224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45960.415334722224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45960.415334722224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45960.415334722224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45960.415334722224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45960.415334722224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6"/>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256.93461712962744</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4</v>
      </c>
      <c r="D3" s="94" t="s">
        <v>34818</v>
      </c>
      <c r="E3" s="98" t="s">
        <v>39021</v>
      </c>
      <c r="F3" s="123">
        <v>45960.326701388891</v>
      </c>
      <c r="G3" s="124">
        <f ca="1">IFERROR(NOW()-F3,"")</f>
        <v>8.8633333332836628E-2</v>
      </c>
      <c r="H3" s="123">
        <v>45960.320763888885</v>
      </c>
      <c r="I3" s="119" t="str">
        <f>IFERROR(VLOOKUP(D3,DB!A:F,6,0),"")</f>
        <v>SCECO</v>
      </c>
      <c r="J3" s="119" t="str">
        <f>IFERROR(VLOOKUP(D3,DB!A:G,7,0),"")</f>
        <v>Vandalized</v>
      </c>
      <c r="K3" s="125" t="s">
        <v>39118</v>
      </c>
      <c r="L3" s="121" t="str">
        <f>IFERROR(VLOOKUP(D3,DB!A:I,9,0),"")</f>
        <v>Latis</v>
      </c>
    </row>
    <row r="4" spans="1:16" ht="15" customHeight="1">
      <c r="A4" s="119" t="s">
        <v>39119</v>
      </c>
      <c r="B4" s="119" t="str">
        <f>IFERROR(VLOOKUP(D4,DB!A:K,11,0),"")</f>
        <v>R4</v>
      </c>
      <c r="C4" s="120">
        <v>1</v>
      </c>
      <c r="D4" s="121" t="s">
        <v>35072</v>
      </c>
      <c r="E4" s="98" t="s">
        <v>39021</v>
      </c>
      <c r="F4" s="123">
        <v>45960.396087962959</v>
      </c>
      <c r="G4" s="124">
        <f ca="1">IFERROR(NOW()-F4,"")</f>
        <v>1.9246759264206048E-2</v>
      </c>
      <c r="H4" s="123">
        <v>45960.38758101852</v>
      </c>
      <c r="I4" s="119" t="str">
        <f>IFERROR(VLOOKUP(D4,DB!A:F,6,0),"")</f>
        <v>SCECO</v>
      </c>
      <c r="J4" s="119" t="str">
        <f>IFERROR(VLOOKUP(D4,DB!A:G,7,0),"")</f>
        <v>Dead</v>
      </c>
      <c r="K4" s="125" t="s">
        <v>39120</v>
      </c>
      <c r="L4" s="121" t="str">
        <f>IFERROR(VLOOKUP(D4,DB!A:I,9,0),"")</f>
        <v>Latis</v>
      </c>
    </row>
    <row r="5" spans="1:16" ht="15" customHeight="1">
      <c r="A5" s="119" t="s">
        <v>39121</v>
      </c>
      <c r="B5" s="119" t="str">
        <f>IFERROR(VLOOKUP(D5,DB!A:K,11,0),"")</f>
        <v>R4</v>
      </c>
      <c r="C5" s="120">
        <v>1</v>
      </c>
      <c r="D5" s="121" t="s">
        <v>36061</v>
      </c>
      <c r="E5" s="98" t="s">
        <v>39021</v>
      </c>
      <c r="F5" s="123"/>
      <c r="G5" s="124">
        <f ca="1">IFERROR(NOW()-F5,"")</f>
        <v>45960.415334722224</v>
      </c>
      <c r="H5" s="123">
        <v>45960.387592592589</v>
      </c>
      <c r="I5" s="119" t="str">
        <f>IFERROR(VLOOKUP(D5,DB!A:F,6,0),"")</f>
        <v>SCECO</v>
      </c>
      <c r="J5" s="119" t="str">
        <f>IFERROR(VLOOKUP(D5,DB!A:G,7,0),"")</f>
        <v>Dead</v>
      </c>
      <c r="K5" s="125" t="s">
        <v>39122</v>
      </c>
      <c r="L5" s="121" t="str">
        <f>IFERROR(VLOOKUP(D5,DB!A:I,9,0),"")</f>
        <v>Latis</v>
      </c>
    </row>
    <row r="6" spans="1:16" ht="15" customHeight="1">
      <c r="A6" s="119"/>
      <c r="B6" s="119" t="str">
        <f>IFERROR(VLOOKUP(D6,DB!A:K,11,0),"")</f>
        <v/>
      </c>
      <c r="C6" s="120"/>
      <c r="D6" s="121"/>
      <c r="E6" s="98"/>
      <c r="F6" s="123"/>
      <c r="G6" s="124">
        <f ca="1">IFERROR(NOW()-F6,"")</f>
        <v>45960.415334722224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45960.415334722224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45960.415334722224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45960.415334722224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45960.415334722224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45960.415334722224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45960.415334722224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45960.415334722224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45960.415334722224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45960.415334722224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45960.415334722224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45960.415334722224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45960.415334722224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45960.415334722224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45960.415334722224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45960.415334722224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45960.415334722224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45960.415334722224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45960.415334722224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45960.415334722224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45960.415334722224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45960.415334722224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45960.415334722224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45960.415334722224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45960.415334722224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45960.415334722224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45960.415334722224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45960.415334722224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45960.415334722224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45960.415334722224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45960.415334722224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45960.415334722224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45960.415334722224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45960.415334722224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45960.415334722224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45960.415334722224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45960.415334722224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45960.415334722224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45960.415334722224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45960.415334722224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45960.415334722224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45960.415334722224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45960.415334722224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45960.415334722224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45960.415334722224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45960.415334722224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45960.415334722224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45960.415334722224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45960.415334722224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45960.415334722224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45960.415334722224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45960.415334722224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45960.415334722224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45960.415334722224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45960.415334722224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45960.415334722224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45960.415334722224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45960.415334722224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45960.415334722224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45960.415334722224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45960.415334722224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45960.415334722224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45960.415334722224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45960.415334722224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45960.415334722224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45960.415334722224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45960.415334722224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45960.415334722224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45960.415334722224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45960.415334722224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45960.415334722224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45960.415334722224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45960.415334722224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45960.415334722224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45960.415334722224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45960.415334722224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45960.415334722224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45960.415334722224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45960.415334722224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45960.415334722224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45960.415334722224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45960.415334722224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45960.415334722224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45960.415334722224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45960.415334722224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45960.415334722224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45960.415334722224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45960.415334722224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45960.415334722224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45960.415334722224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45960.415334722224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45960.415334722224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45960.415334722224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45960.415334722224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45960.415334722224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45960.415334722224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45960.415334722224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45960.415334722224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45960.415334722224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45960.415334722224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45960.415334722224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45960.415334722224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45960.415334722224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45960.415334722224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45960.415334722224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45960.415334722224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45960.415334722224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45960.415334722224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45960.415334722224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45960.415334722224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45960.415334722224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45960.415334722224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45960.415334722224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45960.415334722224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45960.415334722224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45960.415334722224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45960.415334722224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45960.415334722224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45960.415334722224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45960.415334722224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45960.415334722224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45960.415334722224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45960.415334722224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45960.415334722224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45960.415334722224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45960.415334722224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45960.415334722224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45960.415334722224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45960.415334722224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45960.415334722224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45960.415334722224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45960.415334722224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45960.415334722224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45960.415334722224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45960.415334722224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45960.415334722224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45960.415334722224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45960.415334722224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45960.415334722224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45960.415334722224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45960.415334722224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45960.415334722224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45960.415334722224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45960.415334722224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45960.415334722224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45960.415334722224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45960.415334722224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45960.415334722224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45960.415334722224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45960.415334722224</v>
      </c>
      <c r="H155" s="123"/>
      <c r="I155" s="119" t="str">
        <f>IFERROR(VLOOKUP(D155,DB!A:F,6,0),"")</f>
        <v/>
      </c>
      <c r="J155" s="119" t="str">
        <f>IFERROR(VLOOKUP(D155,DB!A:G,7,0),"")</f>
        <v/>
      </c>
      <c r="K155" s="125"/>
      <c r="L155" s="121" t="str">
        <f>IFERROR(VLOOKUP(D155,DB!A:I,9,0),"")</f>
        <v/>
      </c>
    </row>
    <row r="156" spans="1:12" ht="15" customHeight="1">
      <c r="A156" s="126"/>
      <c r="B156" s="126" t="str">
        <f>IFERROR(VLOOKUP(D156,DB!A:K,11,0),"")</f>
        <v/>
      </c>
      <c r="C156" s="127"/>
      <c r="D156" s="128"/>
      <c r="E156" s="129"/>
      <c r="F156" s="130"/>
      <c r="G156" s="131">
        <f ca="1">IFERROR(NOW()-F156,"")</f>
        <v>45960.415334722224</v>
      </c>
      <c r="H156" s="130"/>
      <c r="I156" s="126" t="str">
        <f>IFERROR(VLOOKUP(D156,DB!A:F,6,0),"")</f>
        <v/>
      </c>
      <c r="J156" s="126" t="str">
        <f>IFERROR(VLOOKUP(D156,DB!A:G,7,0),"")</f>
        <v/>
      </c>
      <c r="K156" s="132"/>
      <c r="L156" s="128" t="str">
        <f>IFERROR(VLOOKUP(D156,DB!A:I,9,0),"")</f>
        <v/>
      </c>
    </row>
  </sheetData>
  <dataValidations count="2">
    <dataValidation allowBlank="1" showInputMessage="1" showErrorMessage="1" sqref="E1" xr:uid="{A4F81451-56CC-4543-9497-104C4E44EE4B}"/>
    <dataValidation type="list" allowBlank="1" showInputMessage="1" showErrorMessage="1" sqref="E2:E4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68.583274537035322</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34.226457407406997</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11.754223611111229</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45960.415334606485</v>
      </c>
      <c r="H5" s="153"/>
      <c r="I5" s="152" t="str">
        <f>IFERROR(VLOOKUP(D5,DB!A:F,6,0),"")</f>
        <v/>
      </c>
      <c r="J5" s="152" t="str">
        <f>IFERROR(VLOOKUP(D5,DB!A:G,7,0),"")</f>
        <v/>
      </c>
      <c r="K5" s="152"/>
      <c r="L5" s="152" t="str">
        <f>IFERROR(VLOOKUP(D5,DB!A:I,9,0),"")</f>
        <v/>
      </c>
    </row>
    <row r="6" spans="1:13" ht="15">
      <c r="A6" s="152"/>
      <c r="B6" s="152" t="str">
        <f>IFERROR(VLOOKUP(D6,DB!A:K,11,0),"")</f>
        <v/>
      </c>
      <c r="C6" s="152"/>
      <c r="D6"/>
      <c r="E6" s="152"/>
      <c r="F6" s="153"/>
      <c r="G6" s="154">
        <f ca="1">IFERROR(NOW()-F6,"")</f>
        <v>45960.415334606485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45960.415334606485</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45960.415334606485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45960.415334606485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45960.415334606485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45960.415334606485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45960.415334606485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45960.415334606485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45960.415334606485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45960.415334606485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45960.415334606485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45960.415334606485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45960.415334606485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45960.415334606485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45960.415334606485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45960.415334606485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45960.415334606485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45960.415334606485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45960.415334606485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45960.415334606485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45960.415334606485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45960.415334606485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45960.415334606485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45960.415334606485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45960.415334606485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45960.415334606485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45960.415334606485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45960.415334606485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45960.415334606485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45960.415334606485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45960.415334606485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45960.415334606485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45960.415334606485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45960.415334606485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45960.415334606485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45960.415334606485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45960.415334606485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45960.415334606485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45960.415334606485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45960.415334606485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45960.415334606485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45960.415334606485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45960.415334606485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45960.415334606485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45960.415334606485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45960.415334606485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45960.415334606485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45960.415334606485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45960.415334606485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45960.415334606485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45960.415334606485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45960.415334606485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45960.415334606485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45960.415334606485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45960.415334606485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45960.415334606485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45960.415334606485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45960.415334606485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45960.415334606485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45960.415334606485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45960.415334606485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45960.415334606485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45960.415334606485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45960.415334606485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45960.415334606485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45960.415334606485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45960.415334606485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45960.415334606485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45960.415334606485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45960.415334606485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45960.415334606485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45960.415334606485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45960.415334606485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45960.415334606485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45960.415334606485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45960.415334606485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45960.415334606485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45960.415334606485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45960.415334606485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45960.415334606485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45960.415334606485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45960.415334606485</v>
      </c>
      <c r="H87" s="153"/>
      <c r="I87" s="152" t="str">
        <f>IFERROR(VLOOKUP(D87,DB!A:F,6,0),"")</f>
        <v/>
      </c>
      <c r="J87" s="152" t="str">
        <f>IFERROR(VLOOKUP(D87,DB!A:G,7,0),"")</f>
        <v/>
      </c>
      <c r="K87" s="152"/>
      <c r="L87" s="152" t="str">
        <f>IFERROR(VLOOKUP(D87,DB!A:I,9,0),"")</f>
        <v/>
      </c>
    </row>
    <row r="88" spans="1:12" ht="15">
      <c r="A88" s="158"/>
      <c r="B88" s="158" t="str">
        <f>IFERROR(VLOOKUP(D88,DB!A:K,11,0),"")</f>
        <v/>
      </c>
      <c r="C88" s="158"/>
      <c r="D88" s="158"/>
      <c r="E88" s="158"/>
      <c r="F88" s="159"/>
      <c r="G88" s="160">
        <f ca="1">IFERROR(NOW()-F88,"")</f>
        <v>45960.415334606485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45960.415334606485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45960.415334606485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45960.415334606485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45960.415334606485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45960.415334606485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45960.415334606485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45960.415334606485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45960.415334606485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45960.415334606485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45960.415334606485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45960.415334606485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45960.415334606485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45960.415334606485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45960.415334606485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45960.415334606485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45960.415334606485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45960.415334606485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45960.415334606485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45960.415334606485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45960.415334606485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45960.415334606485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45960.415334606485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45960.415334606485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45960.415334606485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45960.415334606485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45960.415334606485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45960.415334606485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45960.415334606485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45960.415334606485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45960.415334606485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45960.415334606485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45960.415334606485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45960.415334606485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45960.415334606485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45960.415334606485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45960.415334606485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45960.415334606485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45960.415334606485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45960.415334722224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45960.415334722224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45960.415334722224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45960.415334722224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45960.415334722224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45960.415334722224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45960.415334722224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45960.415334722224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45960.415334722224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45960.415334722224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45960.415334722224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45960.415334722224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45960.415334722224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45960.415334722224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45960.415334722224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45960.415334722224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45960.415334722224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45960.415334722224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45960.415334722224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45960.415334722224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45960.415334722224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45960.415334722224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45960.415334722224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45960.415334722224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45960.415334722224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45960.415334722224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45960.415334722224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45960.415334722224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45960.415334722224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45960.415334722224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45960.415334722224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45960.415334722224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45960.415334722224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45960.415334722224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45960.415334722224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45960.415334722224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45960.415334722224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45960.415334722224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45960.415334722224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45960.415334722224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45960.415334722224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45960.415334722224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45960.415334722224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45960.415334722224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45960.415334722224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45960.415334722224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45960.415334722224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45960.415334722224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45960.415334722224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45960.415334722224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45960.415334722224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45960.415334722224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45960.415334722224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45960.415334722224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45960.415334722224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45960.415334722224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45960.415334722224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45960.415334722224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45960.415334722224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45960.415334722224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45960.415334722224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45960.415334722224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45960.415334722224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45960.415334722224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45960.415334722224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45960.415334722224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45960.415334722224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45960.415334722224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45960.415334722224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45960.415334722224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45960.415334722224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45960.415334722224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45960.415334722224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45960.415334722224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45960.415334722224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45960.415334722224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45960.415334722224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45960.415334722224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45960.415334722224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45960.415334722224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45960.415334722224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45960.415334722224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45960.415334722224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45960.415334722224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45960.415334722224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45960.415334722224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45960.415334722224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45960.415334722224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45960.415334722224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45960.415334722224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45960.415334722224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45960.415334722224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45960.415334722224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45960.415334722224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45960.415334722224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45960.415334722224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45960.415334722224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45960.415334722224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45960.415334722224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45960.415334722224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45960.415334722224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45960.415334722224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45960.415334722224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45960.415334722224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45960.415334722224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45960.415334722224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45960.415334722224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45960.415334722224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45960.415334722224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45960.415334722224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45960.415334722224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45960.415334722224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45960.415334722224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45960.415334722224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45960.415334722224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45960.415334722224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45960.415334722224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45960.415334722224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45960.415334722224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45960.415334722224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45960.415334722224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45960.415334722224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45960.415334722224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45960.415334722224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45960.415334722224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45960.415334722224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45960.415334722224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45960.415334722224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45960.415334722224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45960.415334722224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45960.415334722224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45960.415334722224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45960.415334722224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45960.415334722224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45960.415334722224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45960.415334722224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45960.415334722224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45960.415334722224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45960.415334722224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45960.415334722224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45960.415334722224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45960.415334722224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45960.415334722224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45960.415334722224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45960.415334722224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45960.415334722224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45960.415334722224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45960.415334722224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45960.415334722224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45960.415334722224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45960.415334722224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45960.415334722224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45960.415334722224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45960.415334722224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45960.415334722224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45960.415334722224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45960.415334722224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45960.415334722224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45960.415334722224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45960.415334722224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45960.415334722224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45960.415334722224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45960.415334722224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45960.415334722224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45960.415334722224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45960.415334722224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45960.415334722224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45960.415334722224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45960.415334722224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45960.415334722224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45960.415334722224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45960.415334722224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45960.415334722224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45960.415334722224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45960.415334722224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45960.415334722224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45960.415334722224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45960.415334722224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45960.415334722224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45960.415334722224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45960.415334722224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45960.415334722224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45960.415334722224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45960.415334722224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45960.415334722224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45960.415334722224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45960.415334722224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45960.415334722224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45960.415334722224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45960.415334722224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45960.415334722224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45960.415334722224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45960.415334722224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45960.415334722224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45960.415334722224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45960.415334722224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45960.415334722224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45960.415334722224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45960.415334722224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45960.415334722224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45960.415334722224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45960.415334722224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45960.415334722224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45960.415334722224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45960.415334722224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45960.415334722224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45960.415334722224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45960.415334722224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45960.415334722224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45960.415334722224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45960.415334722224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45960.415334722224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45960.415334722224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45960.415334722224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45960.415334722224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45960.415334722224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45960.415334722224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45960.415334722224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45960.415334722224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45960.415334722224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45960.415334722224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45960.415334722224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45960.415334722224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45960.415334722224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45960.415334722224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45960.415334722224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45960.415334722224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45960.415334722224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45960.415334722224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45960.415334722224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45960.415334722224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45960.415334722224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45960.415334722224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45960.415334722224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45960.415334722224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45960.415334722224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45960.415334722224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45960.415334722224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45960.415334722224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45960.415334722224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45960.415334722224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45960.415334722224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45960.415334722224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45960.415334722224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45960.415334722224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45960.415334722224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45960.415334722224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45960.415334722224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45960.415334722224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45960.415334722224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45960.415334722224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45960.415334722224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45960.415334722224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45960.415334722224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45960.415334722224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45960.415334722224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45960.415334722224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45960.415334722224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45960.415334722224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45960.415334722224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45960.415334722224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45960.415334722224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45960.415334722224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45960.415334722224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45960.415334722224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45960.415334722224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45960.415334722224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45960.415334722224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45960.415334722224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45960.415334722224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45960.415334722224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45960.415334722224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45960.415334722224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45960.415334722224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45960.415334722224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45960.415334722224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45960.415334722224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45960.415334722224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45960.415334722224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45960.415334722224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45960.415334722224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45960.415334722224</v>
      </c>
      <c r="H408" s="159"/>
      <c r="I408" s="158" t="str">
        <f>IFERROR(VLOOKUP(D408,DB!A:F,6,0),"")</f>
        <v/>
      </c>
      <c r="J408" s="158" t="str">
        <f>IFERROR(VLOOKUP(D408,DB!A:G,7,0),"")</f>
        <v/>
      </c>
      <c r="K408" s="158"/>
      <c r="L408" s="158" t="str">
        <f>IFERROR(VLOOKUP(D408,DB!A:I,9,0),"")</f>
        <v/>
      </c>
    </row>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8" ht="15"/>
    <row r="519" ht="15"/>
    <row r="521" ht="15"/>
    <row r="522" ht="15"/>
    <row r="523" ht="15"/>
    <row r="524" ht="15"/>
    <row r="526" ht="15"/>
    <row r="527" ht="15"/>
    <row r="534" ht="15"/>
    <row r="535" ht="15"/>
    <row r="536" ht="15"/>
    <row r="537" ht="15"/>
    <row r="538" ht="15"/>
    <row r="539" ht="15"/>
    <row r="542" ht="15"/>
    <row r="543" ht="15"/>
    <row r="544" ht="15"/>
    <row r="545" ht="15"/>
    <row r="546" ht="15"/>
    <row r="547" ht="15"/>
    <row r="548" ht="15"/>
    <row r="549" ht="15"/>
    <row r="550" ht="15"/>
    <row r="551" ht="15"/>
    <row r="552" ht="15"/>
    <row r="553"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9" ht="15"/>
    <row r="610" ht="15"/>
    <row r="647" ht="15"/>
    <row r="648" ht="15"/>
    <row r="649" ht="15"/>
    <row r="650" ht="15"/>
    <row r="651" ht="15"/>
    <row r="652" ht="15"/>
    <row r="653" ht="15"/>
    <row r="654" ht="15"/>
    <row r="655" ht="15"/>
    <row r="656"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7" ht="15"/>
    <row r="738" ht="15"/>
    <row r="739" ht="15"/>
    <row r="741" ht="15"/>
    <row r="742"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946" ht="15"/>
    <row r="947" ht="15"/>
    <row r="948" ht="15"/>
    <row r="949" ht="15"/>
    <row r="950" ht="15"/>
    <row r="951" ht="15"/>
    <row r="957" ht="15"/>
    <row r="958" ht="15"/>
    <row r="959" ht="15"/>
    <row r="960" ht="15"/>
    <row r="961" ht="15"/>
    <row r="962" ht="15"/>
    <row r="963"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4" ht="15"/>
    <row r="1015" ht="15"/>
    <row r="1021" ht="15"/>
    <row r="1022" ht="15"/>
    <row r="1024" ht="15"/>
    <row r="1025" ht="15"/>
    <row r="1026" ht="15"/>
    <row r="1027" ht="15"/>
    <row r="1028" ht="15"/>
    <row r="1029" ht="15"/>
    <row r="1030"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3" ht="15"/>
    <row r="1104" ht="15"/>
    <row r="1105" ht="15"/>
    <row r="1106" ht="15"/>
    <row r="1107" ht="15"/>
    <row r="1108" ht="15"/>
    <row r="1109" ht="15"/>
    <row r="1110" ht="15"/>
    <row r="1111" ht="15"/>
    <row r="1112" ht="15"/>
    <row r="1113" ht="15"/>
    <row r="1114" ht="15"/>
    <row r="1115" ht="15"/>
    <row r="1116"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9" ht="15"/>
    <row r="1170" ht="15"/>
    <row r="1173" ht="15"/>
    <row r="1174" ht="15"/>
    <row r="1175" ht="15"/>
    <row r="1176" ht="15"/>
    <row r="1177" ht="15"/>
    <row r="1178" ht="15"/>
    <row r="1179" ht="15"/>
    <row r="1180" ht="15"/>
    <row r="1183" ht="15"/>
    <row r="1184" ht="15"/>
    <row r="1185" ht="15"/>
    <row r="1186" ht="15"/>
    <row r="1187" ht="15"/>
    <row r="1188" ht="15"/>
    <row r="1189" ht="15"/>
    <row r="1190" ht="15"/>
    <row r="1191" ht="15"/>
    <row r="1192" ht="15"/>
    <row r="1193" ht="15"/>
    <row r="1194" ht="15"/>
    <row r="1196" ht="15"/>
    <row r="1197" ht="15"/>
    <row r="1198" ht="15"/>
    <row r="1201" ht="15"/>
    <row r="1203" ht="15"/>
    <row r="1205" ht="15"/>
    <row r="1208" ht="15"/>
    <row r="1209" ht="15"/>
    <row r="1210" ht="15"/>
    <row r="1212" ht="15"/>
    <row r="1214" ht="15"/>
    <row r="1215" ht="15"/>
    <row r="1216" ht="15"/>
    <row r="1217" ht="15"/>
    <row r="1218" ht="15"/>
    <row r="1220" ht="15"/>
    <row r="1221" ht="15"/>
    <row r="1222" ht="15"/>
    <row r="1223" ht="15"/>
    <row r="1225" ht="15"/>
    <row r="1227" ht="15"/>
    <row r="1228" ht="15"/>
    <row r="1230" ht="15"/>
    <row r="1231" ht="15"/>
    <row r="1232" ht="15"/>
    <row r="1233" ht="15"/>
    <row r="1235" ht="15"/>
    <row r="1237" ht="15"/>
    <row r="1238" ht="15"/>
    <row r="1239" ht="15"/>
    <row r="1240" ht="15"/>
    <row r="1242" ht="15"/>
    <row r="1243" ht="15"/>
    <row r="1244" ht="15"/>
    <row r="1245" ht="15"/>
    <row r="1246" ht="15"/>
    <row r="1247" ht="15"/>
    <row r="1248" ht="15"/>
    <row r="1251" ht="15"/>
    <row r="1253" ht="15"/>
    <row r="1254" ht="15"/>
    <row r="1255" ht="15"/>
    <row r="1256" ht="15"/>
    <row r="1257" ht="15"/>
    <row r="1258" ht="15"/>
    <row r="1259" ht="15"/>
    <row r="1260" ht="15"/>
    <row r="1263" ht="15"/>
    <row r="1264" ht="15"/>
    <row r="1266" ht="15"/>
    <row r="1268" ht="15"/>
    <row r="1269" ht="15"/>
    <row r="1270" ht="15"/>
    <row r="1271" ht="15"/>
    <row r="1272" ht="15"/>
    <row r="1276" ht="15"/>
    <row r="1277" ht="15"/>
    <row r="1279" ht="15"/>
    <row r="1280" ht="15"/>
    <row r="1281" ht="15"/>
    <row r="1282" ht="15"/>
    <row r="1283" ht="15"/>
    <row r="1284" ht="15"/>
    <row r="1285" ht="15"/>
    <row r="1286" ht="15"/>
    <row r="1293" ht="15"/>
    <row r="1294" ht="15"/>
    <row r="1295" ht="15"/>
    <row r="1296" ht="15"/>
    <row r="1297" ht="15"/>
  </sheetData>
  <dataValidations count="2">
    <dataValidation allowBlank="1" showInputMessage="1" showErrorMessage="1" sqref="E1" xr:uid="{920C6338-E771-4DAE-8C89-92A9093EA4DE}"/>
    <dataValidation type="list" allowBlank="1" showInputMessage="1" showErrorMessage="1" sqref="E2:E40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33751</v>
      </c>
      <c r="E2" s="106" t="s">
        <v>39021</v>
      </c>
      <c r="F2" s="107"/>
      <c r="G2" s="77">
        <f ca="1">IFERROR(NOW()-F2,"-")</f>
        <v>45960.415334606485</v>
      </c>
      <c r="H2" s="107">
        <v>45960.348229166666</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30964</v>
      </c>
      <c r="E3" s="106" t="s">
        <v>39021</v>
      </c>
      <c r="F3" s="107">
        <v>45960.357314814813</v>
      </c>
      <c r="G3" s="77">
        <f ca="1">IFERROR(NOW()-F3,"-")</f>
        <v>5.8019791671540588E-2</v>
      </c>
      <c r="H3" s="107">
        <v>45960.357314814813</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45960.415334606485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45960.415334606485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45960.415334606485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45960.415334606485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45960.415334606485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45960.415334606485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45960.415334606485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45960.415334606485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45960.415334606485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45960.415334606485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45960.415334606485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45960.415334606485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45960.415334606485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45960.415334606485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45960.415334606485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45960.415334606485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45960.415334606485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45960.415334606485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45960.415334606485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45960.415334606485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45960.415334606485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45960.415334606485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45960.415334606485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45960.415334606485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45960.415334606485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45960.415334606485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45960.415334606485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45960.415334606485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45960.415334606485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45960.415334606485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45960.415334606485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45960.415334606485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45960.415334606485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45960.415334606485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45960.415334606485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45960.415334606485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45960.415334606485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45960.415334606485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45960.415334606485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45960.415334606485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45960.415334606485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45960.415334606485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45960.415334606485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45960.415334606485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45960.415334606485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45960.415334606485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45960.415334606485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45960.415334606485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45960.415334606485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45960.415334606485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45960.415334606485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45960.415334606485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45960.415334606485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45960.415334606485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45960.415334606485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45960.415334606485</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2025-10-30T06:58:18Z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