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36" documentId="13_ncr:1_{F6CB121F-512D-4AA6-A0C1-0FB36C537598}" xr6:coauthVersionLast="47" xr6:coauthVersionMax="47" xr10:uidLastSave="{1776009C-7B55-4D51-99AB-97259F62FB26}"/>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<sst xmlns="http://schemas.openxmlformats.org/spreadsheetml/2006/main" count="179021" uniqueCount="39103">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</sst>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293.71477581018553</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13.219787384259689</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45956.663201736112</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45956.663201736112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45956.663201736112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45956.663201736112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45956.663201736112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45956.663201736112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45956.663201736112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45956.663201736112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45956.663201736112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45956.663201736112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45956.663201736112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45956.663201736112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45956.663201736112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45956.663201736112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45956.663201736112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45956.663201736112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45956.663201736112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45956.663201736112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45956.663201736112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45956.663201736112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45956.663201736112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45956.663201736112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45956.663201736112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45956.663201736112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45956.663201736112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45956.663201736112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45956.663201736112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45956.663201736112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45956.663201736112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45956.663201736112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45956.663201736112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45956.663201736112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45956.663201736112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45956.663201736112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45956.663201736112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45956.663201736112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45956.663201736112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45956.663201736112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45956.663201736112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45956.663201736112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45956.663201736112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45956.663201736112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45956.663201736112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45956.663201736112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45956.663201736112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45956.663201736112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45956.663201736112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45956.663201736112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45956.663201736112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45956.663201736112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45956.663201736112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45956.663201736112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45956.663201736112</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45956.663201736112</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7201374F-DBE8-4F32-8A4C-10F6B00F23C3}"/>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131.66336377315019</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R2</v>
      </c>
      <c r="C4" s="18"/>
      <c r="D4" s="18" t="s">
        <v>26605</v>
      </c>
      <c r="E4" s="114"/>
      <c r="F4" s="115"/>
      <c r="G4" s="116">
        <f ca="1">IFERROR(NOW()-F4,"-")</f>
        <v>45956.663201736112</v>
      </c>
      <c r="H4" s="115"/>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45956.663201736112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45956.663201736112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45956.663201736112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45956.663201736112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45956.663201736112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45956.663201736112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45956.663201736112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45956.663201736112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45956.663201736112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45956.663201736112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45956.663201736112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45956.663201736112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45956.663201736112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45956.663201736112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45956.663201736112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45956.663201736112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45956.663201736112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45956.663201736112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45956.663201736112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45956.663201736112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45956.663201736112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45956.663201736112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45956.663201736112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45956.663201736112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45956.663201736112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45956.663201736112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45956.663201736112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45956.663201736112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45956.663201736112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45956.663201736112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45956.663201736112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45956.663201736112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45956.663201736112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45956.663201736112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45956.663201736112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45956.663201736112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45956.663201736112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45956.663201736112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45956.663201736112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45956.663201736112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45956.663201736112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45956.663201736112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45956.663201736112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45956.663201736112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45956.663201736112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45956.663201736112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45956.663201736112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45956.663201736112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45956.663201736112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45956.663201736112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45956.663201736112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45956.663201736112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45956.663201736112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45956.663201736112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45956.663201736112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45956.663201736112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45956.663201736112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45956.663201736112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45956.663201736112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45956.663201736112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45956.663201736112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45956.663201736112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45956.663201736112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45956.663201736112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45956.663201736112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45956.663201736112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45956.663201736112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45956.663201736112</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45956.663201736112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45956.663201736112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45956.663201736112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45956.663201736112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45956.663201736112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45956.663201736112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45956.663201736112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45956.663201736112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45956.663201736112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45956.663201736112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45956.663201736112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45956.663201736112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45956.663201736112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45956.663201736112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45956.663201736112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45956.663201736112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45956.663201736112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45956.663201736112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45956.663201736112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45956.663201736112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45956.663201736112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45956.663201736112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45956.663201736112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45956.663201736112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45956.663201736112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45956.663201736112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45956.663201736112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45956.663201736112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45956.663201736112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45956.663201736112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45956.663201736112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45956.663201736112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45956.663201736112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45956.663201736112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45956.663201736112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45956.663201736112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45956.663201736112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45956.663201736112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45956.663201736112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45956.663201736112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45956.663201736112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45956.663201736112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45956.663201736112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45956.663201736112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45956.663201736112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45956.663201736112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45956.663201736112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45956.663201736112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45956.663201736112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45956.663201736112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45956.663201736112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45956.663201736112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45956.663201736112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45956.663201736112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45956.663201736112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45956.663201736112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45956.663201736112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45956.663201736112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45956.663201736112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45956.663201736112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45956.663201736112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45956.663201736112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45956.663201736112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45956.663201736112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45956.663201736112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45956.663201736112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45956.663201736112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45956.663201736112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45956.663201736112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45956.663201736112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45956.663201736112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45956.663201736112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45956.663201736112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45956.663201736112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45956.663201736112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45956.663201736112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45956.663201736112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45956.663201736112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45956.663201736112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45956.663201736112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45956.663201736112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45956.663201736112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45956.663201736112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45956.663201736112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45956.663201736112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45956.663201736112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45956.663201736112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45956.663201736112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45956.663201736112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45956.663201736112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45956.663201736112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45956.663201736112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45956.663201736112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45956.663201736112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45956.663201736112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45956.663201736112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45956.663201736112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45956.663201736112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45956.663201736112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45956.663201736112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45956.663201736112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45956.663201736112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45956.663201736112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45956.663201736112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45956.663201736112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45956.663201736112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45956.663201736112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45956.663201736112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45956.663201736112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45956.663201736112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45956.663201736112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45956.663201736112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45956.663201736112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45956.663201736112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45956.663201736112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45956.663201736112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45956.663201736112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45956.663201736112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45956.663201736112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45956.663201736112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45956.663201736112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45956.663201736112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45956.663201736112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45956.663201736112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45956.663201736112</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45956.663201736112</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45956.663201736112</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45956.663201736112</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45956.663201736112</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45956.663201736112</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45956.663201736112</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45956.663201736112</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45956.663201736112</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45956.663201736112</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45956.663201736112</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45956.663201736112</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45956.663201736112</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45956.663201736112</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45956.663201736112</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45956.663201736112</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45956.663201736112</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45956.663201736112</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45956.663201736112</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45956.663201736112</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45956.663201736112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45956.663201736112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45956.663201736112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45956.663201736112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45956.663201736112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45956.663201736112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45956.663201736112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45956.663201736112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45956.663201736112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45956.663201736112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45956.663201736112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45956.663201736112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45956.663201736112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45956.663201736112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45956.663201736112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45956.663201736112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45956.663201736112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45956.663201736112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45956.663201736112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45956.663201736112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45956.663201736112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45956.663201736112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45956.663201736112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45956.663201736112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45956.663201736112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45956.663201736112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45956.663201736112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45956.663201736112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45956.663201736112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45956.663201736112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45956.663201736112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45956.663201736112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45956.663201736112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45956.663201736112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45956.663201736112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45956.663201736112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45956.663201736112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45956.663201736112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45956.663201736112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45956.663201736112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45956.663201736112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45956.663201736112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45956.663201736112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45956.663201736112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45956.663201736112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45956.663201736112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45956.663201736112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45956.663201736112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45956.663201736112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45956.663201736112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45956.663201736112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45956.663201736112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45956.663201736112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45956.663201736112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45956.663201736112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45956.663201736112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45956.663201736112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45956.663201736112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45956.663201736112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45956.663201736112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45956.663201736112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45956.663201736112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45956.663201736112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45956.663201736112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45956.663201736112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45956.663201736112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45956.663201736112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45956.663201736112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45956.663201736112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45956.663201736112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45956.663201736112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45956.663201736112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45956.663201736112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45956.663201736112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45956.663201736112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45956.663201736112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45956.663201736112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45956.663201736112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45956.663201736112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45956.663201736112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45956.663201736112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45956.663201736112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45956.663201736112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45956.663201736112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45956.663201736112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45956.663201736112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45956.663201736112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45956.663201736112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45956.663201736112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45956.663201736112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45956.663201736112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45956.663201736112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45956.663201736112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45956.663201736112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45956.663201736112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45956.663201736112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45956.663201736112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45956.663201736112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45956.663201736112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45956.663201736112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45956.663201736112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45956.663201736112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45956.663201736112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45956.663201736112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45956.663201736112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45956.663201736112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45956.663201736112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45956.663201736112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45956.663201736112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45956.663201736112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45956.663201736112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45956.663201736112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45956.663201736112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45956.663201736112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45956.663201736112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45956.663201736112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45956.663201736112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45956.663201736112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45956.663201736112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45956.663201736112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45956.663201736112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45956.663201736112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45956.663201736112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45956.663201736112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45956.663201736112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45956.663201736112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45956.663201736112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45956.663201736112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45956.663201736112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45956.663201736112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45956.663201736112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45956.663201736112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45956.663201736112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45956.663201736112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45956.663201736112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45956.663201736112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45956.663201736112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45956.663201736112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45956.663201736112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45956.663201736112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45956.663201736112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45956.663201736112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45956.663201736112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45956.663201736112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45956.663201736112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45956.663201736112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45956.663201736112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45956.663201736112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45956.663201736112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45956.663201736112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45956.663201736112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45956.663201736112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45956.663201736112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45956.663201736112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45956.663201736112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45956.663201736112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45956.663201736112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45956.663201736112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45956.663201736112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45956.663201736112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45956.663201736112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45956.663201736112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45956.663201736112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45956.663201736112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45956.663201736112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45956.663201736112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45956.663201736112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45956.663201736112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45956.663201736112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45956.663201736112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45956.663201736112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45956.663201736112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45956.663201736112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45956.663201736112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45956.663201736112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45956.663201736112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45956.663201736112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45956.663201736112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45956.663201736112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45956.663201736112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45956.663201736112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45956.663201736112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45956.663201736112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45956.663201736112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45956.663201736112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45956.663201736112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45956.663201736112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45956.663201736112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45956.663201736112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45956.663201736112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45956.663201736112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45956.663201736112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45956.663201736112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45956.663201736112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45956.663201736112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45956.663201736112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45956.663201736112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45956.663201736112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45956.663201736112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45956.663201736112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45956.663201736112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45956.663201736112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45956.663201736112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45956.663201736112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45956.663201736112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45956.663201736112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45956.663201736112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45956.663201736112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45956.663201736112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45956.663201736112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45956.663201736112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45956.663201736112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45956.663201736112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45956.663201736112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45956.663201736112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45956.663201736112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45956.663201736112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45956.663201736112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45956.663201736112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45956.663201736112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45956.663201736112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45956.663201736112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45956.663201736112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45956.663201736112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45956.663201736112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45956.663201736112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45956.663201736112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45956.663201736112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45956.663201736112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45956.663201736112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45956.663201736112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45956.663201736112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45956.663201736112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45956.663201736112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45956.663201736112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45956.663201736112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45956.663201736112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45956.663201736112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45956.663201736112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45956.663201736112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45956.663201736112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45956.663201736112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45956.663201736112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45956.663201736112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45956.663201736112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45956.663201736112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45956.663201736112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45956.663201736112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45956.663201736112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45956.663201736112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45956.663201736112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45956.663201736112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45956.663201736112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45956.663201736112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45956.663201736112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45956.663201736112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45956.663201736112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45956.663201736112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45956.663201736112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45956.663201736112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45956.663201736112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45956.663201736112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45956.663201736112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45956.663201736112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45956.663201736112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45956.663201736112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45956.663201736112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45956.663201736112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45956.663201736112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45956.663201736112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45956.663201736112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45956.663201736112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45956.663201736112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45956.663201736112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45956.663201736112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45956.663201736112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45956.663201736112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45956.663201736112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45956.663201736112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45956.663201736112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45956.663201736112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45956.663201736112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45956.663201736112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45956.663201736112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45956.663201736112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45956.663201736112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45956.663201736112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45956.663201736112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45956.663201736112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45956.663201736112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45956.663201736112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45956.663201736112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45956.663201736112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45956.663201736112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45956.663201736112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45956.663201736112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45956.663201736112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45956.663201736112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45956.663201736112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45956.663201736112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45956.663201736112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45956.663201736112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45956.663201736112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45956.663201736112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45956.663201736112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45956.663201736112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45956.663201736112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45956.663201736112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45956.663201736112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45956.663201736112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45956.663201736112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45956.663201736112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45956.663201736112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45956.663201736112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45956.663201736112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45956.663201736112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45956.663201736112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45956.663201736112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45956.663201736112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45956.663201736112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45956.663201736112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45956.663201736112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45956.663201736112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45956.663201736112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45956.663201736112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45956.663201736112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45956.663201736112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45956.663201736112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45956.663201736112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45956.663201736112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45956.663201736112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45956.663201736112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45956.663201736112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45956.663201736112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45956.663201736112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45956.663201736112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45956.663201736112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45956.663201736112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45956.663201736112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45956.663201736112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45956.663201736112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45956.663201736112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45956.663201736112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45956.663201736112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45956.663201736112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45956.663201736112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45956.663201736112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45956.663201736112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45956.663201736112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45956.663201736112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45956.663201736112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45956.663201736112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45956.663201736112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45956.663201736112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45956.663201736112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45956.663201736112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45956.663201736112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45956.663201736112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45956.663201736112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45956.663201736112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45956.663201736112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45956.663201736112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45956.663201736112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45956.663201736112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45956.663201736112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45956.663201736112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45956.663201736112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45956.663201736112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45956.663201736112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45956.663201736112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45956.663201736112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45956.663201736112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45956.663201736112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45956.663201736112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45956.663201736112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45956.663201736112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45956.663201736112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45956.663201736112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45956.663201736112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45956.663201736112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45956.663201736112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45956.663201736112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45956.663201736112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45956.663201736112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45956.663201736112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45956.663201736112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45956.663201736112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45956.663201736112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45956.663201736112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45956.663201736112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45956.663201736112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45956.663201736112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45956.663201736112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45956.663201736112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45956.663201736112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45956.663201736112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45956.663201736112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45956.663201736112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45956.663201736112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45956.663201736112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45956.663201736112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45956.663201736112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45956.663201736112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45956.663201736112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45956.663201736112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45956.663201736112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45956.663201736112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45956.663201736112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45956.663201736112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45956.663201736112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45956.663201736112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45956.663201736112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45956.663201736112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45956.663201736112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45956.663201736112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45956.663201736112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45956.663201736112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45956.663201736112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45956.663201736112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45956.663201736112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45956.663201736112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45956.663201736112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45956.663201736112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45956.663201736112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45956.663201736112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45956.663201736112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45956.663201736112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45956.663201736112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45956.663201736112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45956.663201736112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45956.663201736112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45956.663201736112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45956.663201736112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45956.663201736112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45956.663201736112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45956.663201736112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45956.663201736112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45956.663201736112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45956.663201736112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45956.663201736112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45956.663201736112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45956.663201736112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45956.663201736112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45956.663201736112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45956.663201736112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45956.663201736112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45956.663201736112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45956.663201736112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45956.663201736112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45956.663201736112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45956.663201736112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45956.663201736112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45956.663201736112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45956.663201736112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45956.663201736112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45956.663201736112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45956.663201736112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45956.663201736112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45956.663201736112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45956.663201736112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45956.663201736112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45956.663201736112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45956.663201736112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45956.663201736112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45956.663201736112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45956.663201736112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45956.663201736112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45956.663201736112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45956.663201736112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45956.663201736112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45956.663201736112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45956.663201736112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45956.663201736112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45956.663201736112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45956.663201736112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45956.663201736112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45956.663201736112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45956.663201736112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45956.663201736112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45956.663201736112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45956.663201736112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45956.663201736112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45956.663201736112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45956.663201736112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45956.663201736112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45956.663201736112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45956.663201736112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45956.663201736112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45956.663201736112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45956.663201736112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45956.663201736112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45956.663201736112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45956.663201736112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45956.663201736112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45956.663201736112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45956.663201736112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45956.663201736112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45956.663201736112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45956.663201736112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45956.663201736112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45956.663201736112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45956.663201736112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45956.663201736112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45956.663201736112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45956.663201736112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45956.663201736112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45956.663201736112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45956.663201736112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45956.663201736112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45956.663201736112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45956.663201736112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45956.663201736112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45956.663201736112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45956.663201736112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45956.663201736112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45956.663201736112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45956.663201736112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45956.663201736112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45956.663201736112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45956.663201736112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45956.663201736112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45956.663201736112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45956.663201736112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45956.663201736112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45956.663201736112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45956.663201736112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45956.663201736112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45956.663201736112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45956.663201736112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45956.663201736112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45956.663201736112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45956.663201736112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45956.663201736112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45956.663201736112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45956.663201736112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45956.663201736112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45956.663201736112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45956.663201736112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45956.663201736112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45956.663201736112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45956.663201736112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45956.663201736112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45956.663201736112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45956.663201736112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45956.663201736112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45956.663201736112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45956.663201736112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45956.663201736112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45956.663201736112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45956.663201736112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45956.663201736112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45956.663201736112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45956.663201736112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45956.663201736112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45956.663201736112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45956.663201736112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45956.663201736112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45956.663201736112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45956.663201736112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45956.663201736112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45956.663201736112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45956.663201736112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45956.663201736112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45956.663201736112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45956.663201736112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45956.663201736112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45956.663201736112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45956.663201736112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45956.663201736112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45956.663201736112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45956.663201736112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45956.663201736112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45956.663201736112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45956.663201736112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45956.663201736112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45956.663201736112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45956.663201736112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45956.663201736112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45956.663201736112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45956.663201736112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45956.663201736112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45956.663201736112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45956.663201736112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45956.663201736112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45956.663201736112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45956.663201736112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45956.663201736112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45956.663201736112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45956.663201736112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45956.663201736112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45956.663201736112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45956.663201736112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45956.663201736112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45956.663201736112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45956.663201736112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45956.663201736112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45956.663201736112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45956.663201736112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45956.663201736112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45956.663201736112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45956.663201736112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45956.663201736112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45956.663201736112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45956.663201736112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45956.663201736112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45956.663201736112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45956.663201736112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45956.663201736112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45956.663201736112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45956.663201736112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45956.663201736112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45956.663201736112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45956.663201736112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45956.663201736112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45956.663201736112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45956.663201736112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45956.663201736112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45956.663201736112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45956.663201736112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45956.663201736112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45956.663201736112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45956.663201736112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45956.663201736112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45956.663201736112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45956.663201736112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45956.663201736112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45956.663201736112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45956.663201736112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45956.663201736112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45956.663201736112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45956.663201736112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45956.663201736112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45956.663201736112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45956.663201736112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45956.663201736112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45956.663201736112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45956.663201736112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45956.663201736112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45956.663201736112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45956.663201736112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45956.663201736112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45956.663201736112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45956.663201736112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45956.663201736112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45956.663201736112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45956.663201736112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45956.663201736112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45956.663201736112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45956.663201736112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45956.663201736112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45956.663201736112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45956.663201736112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45956.663201736112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45956.663201736112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45956.663201736112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45956.663201736112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45956.663201736112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45956.663201736112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45956.663201736112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45956.663201736112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45956.663201736112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45956.663201736112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45956.663201736112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45956.663201736112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45956.663201736112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45956.663201736112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45956.663201736112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45956.663201736112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45956.663201736112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45956.663201736112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45956.663201736112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45956.663201736112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45956.663201736112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45956.663201736112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45956.663201736112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45956.663201736112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45956.663201736112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45956.663201736112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45956.663201736112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45956.663201736112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45956.663201736112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45956.663201736112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45956.663201736112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45956.663201736112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45956.663201736112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45956.663201736112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45956.663201736112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45956.663201736112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45956.663201736112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45956.663201736112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45956.663201736112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45956.663201736112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45956.663201736112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45956.663201736112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45956.663201736112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45956.663201736112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45956.663201736112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45956.663201736112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45956.663201736112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45956.663201736112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45956.663201736112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45956.663201736112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45956.663201736112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45956.663201736112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45956.663201736112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45956.663201736112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45956.663201736112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45956.663201736112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45956.663201736112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45956.663201736112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45956.663201736112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45956.663201736112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45956.663201736112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45956.663201736112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45956.663201736112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45956.663201736112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45956.663201736112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45956.663201736112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45956.663201736112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45956.663201736112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45956.663201736112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45956.663201736112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45956.663201736112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45956.663201736112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45956.663201736112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45956.663201736112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45956.663201736112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45956.663201736112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45956.663201736112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45956.663201736112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45956.663201736112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45956.663201736112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45956.663201736112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45956.663201736112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45956.663201736112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45956.663201736112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45956.663201736112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45956.663201736112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45956.663201736112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45956.663201736112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45956.663201736112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45956.663201736112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45956.663201736112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45956.663201736112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45956.663201736112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45956.663201736112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45956.663201736112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45956.663201736112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45956.663201736112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45956.663201736112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45956.663201736112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45956.663201736112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45956.663201736112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45956.663201736112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45956.663201736112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45956.663201736112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45956.663201736112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45956.663201736112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45956.663201736112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45956.663201736112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45956.663201736112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45956.663201736112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45956.663201736112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45956.663201736112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45956.663201736112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45956.663201736112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45956.663201736112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45956.663201736112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45956.663201736112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45956.663201736112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45956.663201736112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45956.663201736112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45956.663201736112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45956.663201736112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45956.663201736112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45956.663201736112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45956.663201736112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45956.663201736112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45956.663201736112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45956.663201736112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45956.663201736112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45956.663201736112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45956.663201736112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45956.663201736112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45956.663201736112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45956.663201736112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45956.663201736112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45956.663201736112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45956.663201736112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45956.663201736112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45956.663201736112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45956.663201736112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45956.663201736112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45956.663201736112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45956.663201736112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45956.663201736112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45956.663201736112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45956.663201736112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45956.663201736112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45956.663201736112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45956.663201736112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45956.663201736112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45956.663201736112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45956.663201736112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45956.663201736112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45956.663201736112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45956.663201736112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45956.663201736112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45956.663201736112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45956.663201736112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45956.663201736112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45956.663201736112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45956.663201736112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45956.663201736112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45956.663201736112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45956.663201736112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45956.663201736112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45956.663201736112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45956.663201736112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45956.663201736112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45956.663201736112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45956.663201736112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45956.663201736112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45956.663201736112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45956.663201736112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45956.663201736112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45956.663201736112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45956.663201736112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45956.663201736112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45956.663201736112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45956.663201736112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45956.663201736112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45956.663201736112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45956.663201736112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45956.663201736112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45956.663201736112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45956.663201736112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45956.663201736112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45956.663201736112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45956.663201736112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45956.663201736112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45956.663201736112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45956.663201736112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45956.663201736112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45956.663201736112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45956.663201736112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45956.663201736112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45956.663201736112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45956.663201736112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45956.663201736112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45956.663201736112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45956.663201736112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45956.663201736112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45956.663201736112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45956.663201736112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45956.663201736112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45956.663201736112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45956.663201736112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45956.663201736112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45956.663201736112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45956.663201736112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45956.663201736112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45956.663201736112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45956.663201736112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45956.663201736112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45956.663201736112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45956.663201736112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45956.663201736112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45956.663201736112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45956.663201736112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45956.663201736112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45956.663201736112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45956.663201736112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45956.663201736112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45956.663201736112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45956.663201736112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45956.663201736112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45956.663201736112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45956.663201736112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45956.663201736112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45956.663201736112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45956.663201736112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45956.663201736112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45956.663201736112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45956.663201736112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45956.663201736112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45956.663201736112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45956.663201736112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45956.663201736112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45956.663201736112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45956.663201736112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45956.663201736112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45956.663201736112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45956.663201736112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45956.663201736112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45956.663201736112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45956.663201736112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45956.663201736112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45956.663201736112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45956.663201736112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45956.663201736112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45956.663201736112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45956.663201736112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45956.663201736112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45956.663201736112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45956.663201736112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45956.663201736112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45956.663201736112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45956.663201736112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45956.663201736112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45956.663201736112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45956.663201736112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45956.663201736112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45956.663201736112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45956.663201736112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45956.663201736112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45956.663201736112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45956.663201736112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45956.663201736112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45956.663201736112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45956.663201736112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45956.663201736112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45956.663201736112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45956.663201736112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45956.663201736112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45956.663201736112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45956.663201736112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45956.663201736112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45956.663201736112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45956.663201736112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45956.663201736112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45956.663201736112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45956.663201736112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45956.663201736112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45956.663201736112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45956.663201736112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45956.663201736112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45956.663201736112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45956.663201736112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45956.663201736112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45956.663201736112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45956.663201736112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45956.663201736112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45956.663201736112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45956.663201736112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45956.663201736112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45956.663201736112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45956.663201736112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45956.663201736112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45956.663201736112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45956.663201736112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45956.663201736112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45956.663201736112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45956.663201736112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45956.663201736112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45956.663201736112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45956.663201736112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45956.663201736112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45956.663201736112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45956.663201736112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45956.663201736112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45956.663201736112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45956.663201736112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45956.663201736112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45956.663201736112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45956.663201736112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45956.663201736112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45956.663201736112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45956.663201736112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45956.663201736112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45956.663201736112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45956.663201736112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45956.663201736112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45956.663201736112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45956.663201736112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45956.663201736112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45956.663201736112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45956.663201736112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45956.663201736112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45956.663201736112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45956.663201736112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45956.663201736112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45956.663201736112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45956.663201736112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45956.663201736112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45956.663201736112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45956.663201736112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45956.663201736112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45956.663201736112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45956.663201736112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45956.663201736112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45956.663201736112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45956.663201736112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45956.663201736112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45956.663201736112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45956.663201736112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45956.663201736112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45956.663201736112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45956.663201736112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45956.663201736112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45956.663201736112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45956.663201736112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45956.663201736112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45956.663201736112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45956.663201736112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45956.663201736112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45956.663201736112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45956.663201736112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45956.663201736112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45956.663201736112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45956.663201736112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45956.663201736112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45956.663201736112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45956.663201736112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45956.663201736112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45956.663201736112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45956.663201736112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45956.663201736112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45956.663201736112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45956.663201736112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45956.663201736112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45956.663201736112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45956.663201736112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45956.663201736112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45956.663201736112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45956.663201736112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45956.663201736112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45956.663201736112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45956.663201736112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45956.663201736112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45956.663201736112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45956.663201736112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45956.663201736112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45956.663201736112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45956.663201736112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45956.663201736112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45956.663201736112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45956.663201736112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45956.663201736112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45956.663201736112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45956.663201736112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45956.663201736112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45956.663201736112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45956.663201736112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45956.663201736112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45956.663201736112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45956.663201736112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45956.663201736112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45956.663201736112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45956.663201736112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45956.663201736112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45956.663201736112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45956.663201736112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45956.663201736112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45956.663201736112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45956.663201736112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45956.663201736112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45956.663201736112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45956.663201736112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45956.663201736112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45956.663201736112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45956.663201736112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45956.663201736112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45956.663201736112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45956.663201736112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45956.663201736112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45956.663201736112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45956.663201736112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45956.663201736112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45956.663201736112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45956.663201736112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45956.663201736112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45956.663201736112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45956.663201736112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45956.663201736112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45956.663201736112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45956.663201736112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45956.663201736112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45956.663201736112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45956.663201736112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45956.663201736112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45956.663201736112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45956.663201736112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45956.663201736112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45956.663201736112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45956.663201736112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45956.663201736112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45956.663201736112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45956.663201736112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45956.663201736112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45956.663201736112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45956.663201736112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45956.663201736112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45956.663201736112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45956.663201736112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45956.663201736112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45956.663201736112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45956.663201736112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45956.663201736112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45956.663201736112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45956.663201736112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45956.663201736112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45956.663201736112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45956.663201736112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45956.663201736112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45956.663201736112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45956.663201736112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45956.663201736112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45956.663201736112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45956.663201736112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45956.663201736112</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253.18248414351547</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3.0284795138868503</v>
      </c>
      <c r="H3" s="123">
        <v>45953.546631944446</v>
      </c>
      <c r="I3" s="99" t="str">
        <f>IFERROR(VLOOKUP(D3,DB!A:F,6,0),"")</f>
        <v>SCECO</v>
      </c>
      <c r="J3" s="99" t="str">
        <f>IFERROR(VLOOKUP(D3,DB!A:G,7,0),"")</f>
        <v>Dead</v>
      </c>
      <c r="K3" s="125" t="s">
        <v>39087</v>
      </c>
      <c r="L3" s="121" t="str">
        <f>IFERROR(VLOOKUP(D3,DB!A:I,9,0),"")</f>
        <v>Latis</v>
      </c>
    </row>
    <row r="4" spans="1:16" ht="15" customHeight="1">
      <c r="A4" s="119"/>
      <c r="B4" s="119" t="str">
        <f>IFERROR(VLOOKUP(D4,DB!A:K,11,0),"")</f>
        <v/>
      </c>
      <c r="C4" s="120"/>
      <c r="D4" s="94"/>
      <c r="E4" s="98"/>
      <c r="F4" s="123"/>
      <c r="G4" s="124">
        <f ca="1">IFERROR(NOW()-F4,"")</f>
        <v>45956.663201736112</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45956.663201736112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45956.663201736112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45956.663201736112</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45956.663201736112</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45956.663201736112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45956.663201736112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45956.663201736112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45956.663201736112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45956.663201736112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45956.663201736112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45956.663201736112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45956.663201736112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45956.663201736112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45956.663201736112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45956.663201736112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45956.663201736112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45956.663201736112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45956.663201736112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45956.663201736112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45956.663201736112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45956.663201736112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45956.663201736112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45956.663201736112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45956.663201736112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45956.663201736112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45956.663201736112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45956.663201736112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45956.663201736112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45956.663201736112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45956.663201736112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45956.663201736112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45956.663201736112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45956.663201736112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45956.663201736112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45956.663201736112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45956.663201736112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45956.663201736112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45956.663201736112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45956.663201736112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45956.663201736112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45956.663201736112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45956.663201736112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45956.663201736112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45956.663201736112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45956.663201736112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45956.663201736112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45956.663201736112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45956.663201736112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45956.663201736112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45956.663201736112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45956.663201736112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45956.663201736112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45956.663201736112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45956.663201736112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45956.663201736112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45956.663201736112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45956.663201736112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45956.663201736112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45956.663201736112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45956.663201736112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45956.663201736112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45956.663201736112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45956.663201736112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45956.663201736112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45956.663201736112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45956.663201736112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45956.663201736112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45956.663201736112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45956.663201736112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45956.663201736112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45956.663201736112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45956.663201736112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45956.663201736112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45956.663201736112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45956.663201736112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45956.663201736112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45956.663201736112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45956.663201736112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45956.663201736112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45956.663201736112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45956.663201736112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45956.663201736112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45956.663201736112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45956.663201736112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45956.663201736112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45956.663201736112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45956.663201736112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45956.663201736112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45956.663201736112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45956.663201736112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45956.663201736112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45956.663201736112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45956.663201736112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45956.663201736112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45956.663201736112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45956.663201736112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45956.663201736112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45956.663201736112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45956.663201736112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45956.663201736112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45956.663201736112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45956.663201736112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45956.663201736112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45956.663201736112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45956.663201736112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45956.663201736112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45956.663201736112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45956.663201736112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45956.663201736112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45956.663201736112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45956.663201736112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45956.663201736112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45956.663201736112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45956.663201736112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45956.663201736112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45956.663201736112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45956.663201736112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45956.663201736112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45956.663201736112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45956.663201736112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45956.663201736112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45956.663201736112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45956.663201736112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45956.663201736112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45956.663201736112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45956.663201736112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45956.663201736112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45956.663201736112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45956.663201736112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45956.663201736112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45956.663201736112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45956.663201736112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45956.663201736112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45956.663201736112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45956.663201736112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45956.663201736112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45956.663201736112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45956.663201736112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45956.663201736112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45956.663201736112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45956.663201736112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45956.663201736112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45956.663201736112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45956.663201736112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45956.663201736112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45956.663201736112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45956.663201736112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45956.663201736112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45956.663201736112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45956.663201736112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45956.663201736112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45956.663201736112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45956.663201736112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45956.663201736112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45956.663201736112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45956.663201736112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45956.663201736112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45956.663201736112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45956.663201736112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45956.663201736112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45956.663201736112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45956.663201736112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45956.663201736112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45956.663201736112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45956.663201736112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45956.663201736112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45956.663201736112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45956.663201736112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45956.663201736112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45956.663201736112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45956.663201736112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45956.663201736112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45956.663201736112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45956.663201736112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45956.663201736112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45956.663201736112</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45956.663201736112</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45956.663201736112</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45956.663201736112</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45956.663201736112</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45956.663201736112</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45956.663201736112</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45956.663201736112</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45956.663201736112</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45956.663201736112</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45956.663201736112</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45956.663201736112</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45956.663201736112</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45956.663201736112</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45956.663201736112</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45956.663201736112</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45956.663201736112</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45956.663201736112</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45956.663201736112</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45956.663201736112</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45956.663201736112</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45956.663201736112</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45956.663201736112</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45956.663201736112</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45956.663201736112</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45956.663201736112</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45956.663201736112</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45956.663201736112</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45956.663201736112</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45956.663201736112</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45956.663201736112</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45956.663201736112</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45956.663201736112</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tabSelected="1" workbookViewId="0">
      <selection activeCell="K9" sqref="K9"/>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39088</v>
      </c>
      <c r="B2" s="37" t="str">
        <f>IFERROR(VLOOKUP(D2,DB!A:K,11,0),"")</f>
        <v>R5</v>
      </c>
      <c r="C2" s="37">
        <v>3</v>
      </c>
      <c r="D2" s="118" t="s">
        <v>36034</v>
      </c>
      <c r="E2" s="37" t="s">
        <v>38998</v>
      </c>
      <c r="F2" s="38">
        <v>45891.832060185188</v>
      </c>
      <c r="G2" s="144">
        <f ca="1">IFERROR(NOW()-F2,"")</f>
        <v>64.831141550923348</v>
      </c>
      <c r="H2" s="38">
        <v>45891.790393518517</v>
      </c>
      <c r="I2" s="37" t="str">
        <f>IFERROR(VLOOKUP(D2,DB!A:F,6,0),"")</f>
        <v>Generator-SG</v>
      </c>
      <c r="J2" s="37" t="str">
        <f>IFERROR(VLOOKUP(D2,DB!A:G,7,0),"")</f>
        <v>Vandalized</v>
      </c>
      <c r="K2" s="37" t="s">
        <v>39089</v>
      </c>
      <c r="L2" s="37" t="str">
        <f>IFERROR(VLOOKUP(D2,DB!A:I,9,0),"")</f>
        <v>Latis</v>
      </c>
      <c r="M2" s="117"/>
    </row>
    <row r="3" spans="1:13" ht="30.75">
      <c r="A3" s="37" t="s">
        <v>39090</v>
      </c>
      <c r="B3" s="37" t="str">
        <f>IFERROR(VLOOKUP(D3,DB!A:K,11,0),"")</f>
        <v>R5</v>
      </c>
      <c r="C3" s="37">
        <v>1</v>
      </c>
      <c r="D3" s="37" t="s">
        <v>31329</v>
      </c>
      <c r="E3" s="37" t="s">
        <v>39079</v>
      </c>
      <c r="F3" s="38">
        <v>45926.188877314817</v>
      </c>
      <c r="G3" s="144">
        <f t="shared" ref="G3" ca="1" si="0">IFERROR(NOW()-F3,"")</f>
        <v>30.474324421295023</v>
      </c>
      <c r="H3" s="38">
        <v>45926.158159722225</v>
      </c>
      <c r="I3" s="37" t="str">
        <f>IFERROR(VLOOKUP(D3,DB!A:F,6,0),"")</f>
        <v>SCECO</v>
      </c>
      <c r="J3" s="37" t="str">
        <f>IFERROR(VLOOKUP(D3,DB!A:G,7,0),"")</f>
        <v>Good</v>
      </c>
      <c r="K3" s="37" t="s">
        <v>39091</v>
      </c>
      <c r="L3" s="37" t="str">
        <f>IFERROR(VLOOKUP(D3,DB!A:I,9,0),"")</f>
        <v>Latis</v>
      </c>
      <c r="M3" s="117"/>
    </row>
    <row r="4" spans="1:13" ht="48" customHeight="1">
      <c r="A4" s="152" t="s">
        <v>39092</v>
      </c>
      <c r="B4" s="152" t="str">
        <f>IFERROR(VLOOKUP(D4,DB!A:K,11,0),"")</f>
        <v>R5</v>
      </c>
      <c r="C4" s="152">
        <v>1</v>
      </c>
      <c r="D4" s="152" t="s">
        <v>34781</v>
      </c>
      <c r="E4" s="152" t="s">
        <v>39079</v>
      </c>
      <c r="F4" s="153">
        <v>45948.661111111112</v>
      </c>
      <c r="G4" s="154">
        <f ca="1">IFERROR(NOW()-F4,"")</f>
        <v>8.0020906249992549</v>
      </c>
      <c r="H4" s="153">
        <v>45948.661111111112</v>
      </c>
      <c r="I4" s="152" t="str">
        <f>IFERROR(VLOOKUP(D4,DB!A:F,6,0),"")</f>
        <v>SCECO</v>
      </c>
      <c r="J4" s="152" t="str">
        <f>IFERROR(VLOOKUP(D4,DB!A:G,7,0),"")</f>
        <v>Dead</v>
      </c>
      <c r="K4" s="152" t="s">
        <v>39093</v>
      </c>
      <c r="L4" s="152" t="str">
        <f>IFERROR(VLOOKUP(D4,DB!A:I,9,0),"")</f>
        <v>Latis</v>
      </c>
    </row>
    <row r="5" spans="1:13" ht="15">
      <c r="A5" s="152" t="s">
        <v>39094</v>
      </c>
      <c r="B5" s="152" t="str">
        <f>IFERROR(VLOOKUP(D5,DB!A:K,11,0),"")</f>
        <v>R5</v>
      </c>
      <c r="C5" s="152">
        <v>1</v>
      </c>
      <c r="D5" s="152" t="s">
        <v>13007</v>
      </c>
      <c r="E5" s="152" t="s">
        <v>38998</v>
      </c>
      <c r="F5" s="153">
        <v>45956.505960648145</v>
      </c>
      <c r="G5" s="154">
        <f ca="1">IFERROR(NOW()-F5,"")</f>
        <v>0.15724108796712244</v>
      </c>
      <c r="H5" s="153">
        <v>45956.07471064815</v>
      </c>
      <c r="I5" s="152" t="str">
        <f>IFERROR(VLOOKUP(D5,DB!A:F,6,0),"")</f>
        <v>SCECO</v>
      </c>
      <c r="J5" s="152" t="str">
        <f>IFERROR(VLOOKUP(D5,DB!A:G,7,0),"")</f>
        <v>No BB Design</v>
      </c>
      <c r="K5" s="152" t="s">
        <v>39095</v>
      </c>
      <c r="L5" s="152" t="str">
        <f>IFERROR(VLOOKUP(D5,DB!A:I,9,0),"")</f>
        <v>Latis</v>
      </c>
    </row>
    <row r="6" spans="1:13" ht="15">
      <c r="A6" s="152" t="s">
        <v>39096</v>
      </c>
      <c r="B6" s="152" t="str">
        <f>IFERROR(VLOOKUP(D6,DB!A:K,11,0),"")</f>
        <v>R5</v>
      </c>
      <c r="C6" s="152">
        <v>1</v>
      </c>
      <c r="D6" s="152" t="s">
        <v>33956</v>
      </c>
      <c r="E6" s="152" t="s">
        <v>38998</v>
      </c>
      <c r="F6" s="153">
        <v>45956.583923611113</v>
      </c>
      <c r="G6" s="154">
        <f ca="1">IFERROR(NOW()-F6,"")</f>
        <v>7.9278124998381827E-2</v>
      </c>
      <c r="H6" s="153">
        <v>45956.573506944442</v>
      </c>
      <c r="I6" s="152" t="str">
        <f>IFERROR(VLOOKUP(D6,DB!A:F,6,0),"")</f>
        <v>Generator-SG</v>
      </c>
      <c r="J6" s="152" t="str">
        <f>IFERROR(VLOOKUP(D6,DB!A:G,7,0),"")</f>
        <v>Vandalized</v>
      </c>
      <c r="K6" s="152" t="s">
        <v>39097</v>
      </c>
      <c r="L6" s="152" t="str">
        <f>IFERROR(VLOOKUP(D6,DB!A:I,9,0),"")</f>
        <v>Latis</v>
      </c>
    </row>
    <row r="7" spans="1:13" ht="15">
      <c r="A7" s="152"/>
      <c r="B7" s="152" t="str">
        <f>IFERROR(VLOOKUP(D7,DB!A:K,11,0),"")</f>
        <v/>
      </c>
      <c r="C7" s="152"/>
      <c r="D7" s="152"/>
      <c r="E7" s="152"/>
      <c r="F7" s="153"/>
      <c r="G7" s="154">
        <f ca="1">IFERROR(NOW()-F7,"")</f>
        <v>45956.663201736112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45956.663201736112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45956.663201736112</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45956.663201736112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45956.663201736112</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45956.663201736112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45956.663201736112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45956.663201736112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45956.663201736112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45956.663201736112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45956.663201736112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45956.663201736112</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45956.663201736112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45956.663201736112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45956.663201736112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45956.663201736112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45956.663201736112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45956.663201736112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45956.663201736112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45956.663201736112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45956.663201736112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45956.663201736112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45956.663201736112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45956.663201736112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45956.663201736112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45956.663201736112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45956.663201736112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45956.663201736112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45956.663201736112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45956.663201736112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45956.663201736112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45956.663201736112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45956.663201736112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45956.663201736112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45956.663201736112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45956.663201736112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45956.663201736112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45956.663201736112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45956.663201736112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45956.663201736112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45956.663201736112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45956.663201736112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45956.663201736112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45956.663201736112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45956.663201736112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45956.663201736112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45956.663201736112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45956.663201736112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45956.663201736112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45956.663201736112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45956.663201736112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45956.663201736112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45956.663201736112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45956.663201736112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45956.663201736112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45956.663201736112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45956.663201736112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45956.663201736112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45956.663201736112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45956.663201736112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45956.663201736112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45956.663201736112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45956.663201736112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45956.663201736112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45956.663201736112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45956.663201736112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45956.663201736112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45956.663201736112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45956.663201736112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45956.663201736112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45956.663201736112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45956.663201736112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45956.663201736112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45956.663201736112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45956.663201736112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45956.663201736112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45956.663201736112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45956.663201736112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45956.663201736112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45956.663201736112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45956.663201736112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45956.663201736112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45956.663201736112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45956.663201736112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45956.663201736112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45956.663201736112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45956.663201736112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45956.663201736112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45956.663201736112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45956.663201736112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45956.663201736112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45956.663201736112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45956.663201736112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45956.663201736112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45956.663201736112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45956.663201736112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45956.663201736112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45956.663201736112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45956.663201736112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45956.663201736112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45956.663201736112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45956.663201736112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45956.663201736112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45956.663201736112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45956.663201736112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45956.663201736112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45956.663201736112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45956.663201736112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45956.663201736112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45956.663201736112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45956.663201736112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45956.663201736112</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45956.663201736112</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45956.663201736112</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45956.663201736112</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45956.663201736112</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45956.663201736112</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45956.663201736112</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45956.663201736112</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45956.663201736112</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45956.663201736112</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45956.663201736112</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45956.663201736112</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45956.663201736112</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45956.663201736112</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45956.663201736112</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45956.663201736112</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45956.663201736112</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45956.663201736112</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45956.663201736112</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45956.663201736112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45956.663201736112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45956.663201736112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45956.663201736112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45956.663201736112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45956.663201736112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45956.663201736112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45956.663201736112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45956.663201736112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45956.663201736112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45956.663201736112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45956.663201736112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45956.663201736112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45956.663201736112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45956.663201736112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45956.663201736112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45956.663201736112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45956.663201736112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45956.663201736112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45956.663201736112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45956.663201736112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45956.663201736112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45956.663201736112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45956.663201736112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45956.663201736112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45956.663201736112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45956.663201736112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45956.663201736112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45956.663201736112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45956.663201736112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45956.663201736112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45956.663201736112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45956.663201736112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45956.663201736112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45956.663201736112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45956.663201736112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45956.663201736112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45956.663201736112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45956.663201736112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45956.663201736112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45956.663201736112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45956.663201736112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45956.663201736112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45956.663201736112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45956.663201736112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45956.663201736112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45956.663201736112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45956.663201736112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45956.663201736112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45956.663201736112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45956.663201736112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45956.663201736112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45956.663201736112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45956.663201736112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45956.663201736112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45956.663201736112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45956.663201736112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45956.663201736112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45956.663201736112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45956.663201736112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45956.663201736112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45956.663201736112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45956.663201736112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45956.663201736112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45956.663201736112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45956.663201736112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45956.663201736112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45956.663201736112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45956.663201736112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45956.663201736112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45956.663201736112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45956.663201736112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45956.663201736112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45956.663201736112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45956.663201736112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45956.663201736112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45956.663201736112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45956.663201736112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45956.663201736112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45956.663201736112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45956.663201736112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45956.663201736112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45956.663201736112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45956.663201736112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45956.663201736112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45956.663201736112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45956.663201736112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45956.663201736112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45956.663201736112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45956.663201736112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45956.663201736112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45956.663201736112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45956.663201736112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45956.663201736112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45956.663201736112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45956.663201736112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45956.663201736112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45956.663201736112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45956.663201736112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45956.663201736112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45956.663201736112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45956.663201736112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45956.663201736112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45956.663201736112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45956.663201736112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45956.663201736112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45956.663201736112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45956.663201736112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45956.663201736112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45956.663201736112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45956.663201736112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45956.663201736112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45956.663201736112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45956.663201736112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45956.663201736112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45956.663201736112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45956.663201736112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45956.663201736112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45956.663201736112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45956.663201736112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45956.663201736112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45956.663201736112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45956.663201736112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45956.663201736112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45956.663201736112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45956.663201736112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45956.663201736112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45956.663201736112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45956.663201736112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45956.663201736112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45956.663201736112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45956.663201736112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45956.663201736112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45956.663201736112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45956.663201736112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45956.663201736112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45956.663201736112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45956.663201736112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45956.663201736112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45956.663201736112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45956.663201736112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45956.663201736112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45956.663201736112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45956.663201736112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45956.663201736112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45956.663201736112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45956.663201736112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45956.663201736112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45956.663201736112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45956.663201736112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45956.663201736112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45956.663201736112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45956.663201736112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45956.663201736112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45956.663201736112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45956.663201736112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45956.663201736112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45956.663201736112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45956.663201736112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45956.663201736112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45956.663201736112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45956.663201736112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45956.663201736112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45956.663201736112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45956.663201736112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45956.663201736112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45956.663201736112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45956.663201736112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45956.663201736112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45956.663201736112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45956.663201736112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45956.663201736112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45956.663201736112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45956.663201736112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45956.663201736112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45956.663201736112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45956.663201736112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45956.663201736112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45956.663201736112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45956.663201736112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45956.663201736112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45956.663201736112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45956.663201736112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45956.663201736112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45956.663201736112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45956.663201736112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45956.663201736112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45956.663201736112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45956.663201736112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45956.663201736112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45956.663201736112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45956.663201736112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45956.663201736112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45956.663201736112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45956.663201736112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45956.663201736112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45956.663201736112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45956.663201736112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45956.663201736112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45956.663201736112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45956.663201736112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45956.663201736112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45956.663201736112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45956.663201736112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45956.663201736112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45956.663201736112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45956.663201736112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45956.663201736112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45956.663201736112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45956.663201736112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45956.663201736112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45956.663201736112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45956.663201736112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45956.663201736112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45956.663201736112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45956.663201736112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45956.663201736112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45956.663201736112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45956.663201736112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45956.663201736112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45956.663201736112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45956.663201736112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45956.663201736112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45956.663201736112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45956.663201736112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45956.663201736112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45956.663201736112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45956.663201736112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45956.663201736112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45956.663201736112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45956.663201736112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45956.663201736112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45956.663201736112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45956.663201736112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45956.663201736112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45956.663201736112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45956.663201736112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45956.663201736112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45956.663201736112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45956.663201736112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45956.663201736112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45956.663201736112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45956.663201736112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45956.663201736112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45956.663201736112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45956.663201736112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45956.663201736112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45956.663201736112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45956.663201736112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45956.663201736112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45956.663201736112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45956.663201736112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45956.663201736112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45956.663201736112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45956.663201736112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45956.663201736112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45956.663201736112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45956.663201736112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45956.663201736112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45956.663201736112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45956.663201736112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45956.663201736112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45956.663201736112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45956.663201736112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45956.663201736112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45956.663201736112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45956.663201736112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45956.663201736112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45956.663201736112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45956.663201736112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45956.663201736112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45956.663201736112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45956.663201736112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45956.663201736112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45956.663201736112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45956.663201736112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45956.663201736112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45956.663201736112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45956.663201736112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45956.663201736112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45956.663201736112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45956.663201736112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45956.663201736112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45956.663201736112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45956.663201736112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45956.663201736112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45956.663201736112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45956.663201736112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45956.663201736112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45956.663201736112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45956.663201736112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45956.663201736112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45956.663201736112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45956.663201736112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45956.663201736112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45956.663201736112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45956.663201736112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45956.663201736112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45956.663201736112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45956.663201736112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45956.663201736112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45956.663201736112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45956.663201736112</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45956.663201736112</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45956.663201736112</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45956.663201736112</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45956.663201736112</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45956.663201736112</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45956.663201736112</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45956.663201736112</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45956.663201736112</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45956.663201736112</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45956.663201736112</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45956.663201736112</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45956.663201736112</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45956.663201736112</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45956.663201736112</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45956.663201736112</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45956.663201736112</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45956.663201736112</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45956.663201736112</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39098</v>
      </c>
      <c r="B2" s="103" t="str">
        <f>IFERROR(VLOOKUP(D2,DB!A:K,11,0),"")</f>
        <v>R6</v>
      </c>
      <c r="C2" s="105">
        <v>1</v>
      </c>
      <c r="D2" s="103" t="s">
        <v>38564</v>
      </c>
      <c r="E2" s="106" t="s">
        <v>38998</v>
      </c>
      <c r="F2" s="107">
        <v>45956.104409722226</v>
      </c>
      <c r="G2" s="77">
        <f ca="1">IFERROR(NOW()-F2,"-")</f>
        <v>0.55879201388597721</v>
      </c>
      <c r="H2" s="107">
        <v>45956.092986111114</v>
      </c>
      <c r="I2" s="103" t="str">
        <f>IFERROR(VLOOKUP(D2,DB!A:F,6,0),"")</f>
        <v>Generator-SG</v>
      </c>
      <c r="J2" s="102" t="str">
        <f>IFERROR(VLOOKUP(D2,DB!A:G,7,0),"")</f>
        <v>Vandalized</v>
      </c>
      <c r="K2" s="108" t="s">
        <v>39099</v>
      </c>
      <c r="L2" s="109" t="str">
        <f>IFERROR(VLOOKUP(D2,DB!A:I,9,0),"")</f>
        <v>Latis</v>
      </c>
    </row>
    <row r="3" spans="1:16383" ht="31.5" customHeight="1">
      <c r="A3" s="104" t="s">
        <v>39100</v>
      </c>
      <c r="B3" s="103" t="str">
        <f>IFERROR(VLOOKUP(D3,DB!A:K,11,0),"")</f>
        <v>R6</v>
      </c>
      <c r="C3" s="105">
        <v>4</v>
      </c>
      <c r="D3" s="103" t="s">
        <v>32684</v>
      </c>
      <c r="E3" s="106" t="s">
        <v>39101</v>
      </c>
      <c r="F3" s="107">
        <v>45956.62903935185</v>
      </c>
      <c r="G3" s="77">
        <f ca="1">IFERROR(NOW()-F3,"-")</f>
        <v>3.4162384261435363E-2</v>
      </c>
      <c r="H3" s="107">
        <v>45956.619884259257</v>
      </c>
      <c r="I3" s="103" t="str">
        <f>IFERROR(VLOOKUP(D3,DB!A:F,6,0),"")</f>
        <v>SCECO</v>
      </c>
      <c r="J3" s="102" t="str">
        <f>IFERROR(VLOOKUP(D3,DB!A:G,7,0),"")</f>
        <v>Vandalized</v>
      </c>
      <c r="K3" s="108" t="s">
        <v>39102</v>
      </c>
      <c r="L3" s="109" t="str">
        <f>IFERROR(VLOOKUP(D3,DB!A:I,9,0),"")</f>
        <v>Latis</v>
      </c>
    </row>
    <row r="4" spans="1:16383" ht="31.5" customHeight="1">
      <c r="A4" s="104"/>
      <c r="B4" s="103" t="str">
        <f>IFERROR(VLOOKUP(D4,DB!A:K,11,0),"")</f>
        <v/>
      </c>
      <c r="C4" s="105"/>
      <c r="D4" s="103"/>
      <c r="E4" s="106"/>
      <c r="F4" s="107"/>
      <c r="G4" s="77">
        <f ca="1">IFERROR(NOW()-F4,"-")</f>
        <v>45956.663201736112</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45956.663201736112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45956.663201736112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45956.663201736112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45956.663201736112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45956.663201736112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45956.663201736112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45956.663201736112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45956.663201736112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45956.663201736112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45956.663201736112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45956.663201736112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45956.663201736112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45956.663201736112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45956.663201736112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45956.663201736112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45956.663201736112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45956.663201736112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45956.663201736112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45956.663201736112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45956.663201736112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45956.663201736112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45956.663201736112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45956.663201736112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45956.663201736112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45956.663201736112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45956.663201736112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45956.663201736112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45956.663201736112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45956.663201736112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45956.663201736112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45956.663201736112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45956.663201736112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45956.663201736112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45956.663201736112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45956.663201736112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45956.663201736112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45956.663201736112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45956.663201736112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45956.663201736112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45956.663201736112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45956.663201736112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45956.663201736112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45956.663201736112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45956.663201736112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45956.663201736112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45956.663201736112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45956.663201736112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45956.663201736112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45956.663201736112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45956.663201736112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45956.663201736112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45956.663201736112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45956.663201736112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45956.663201736112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45956.663201736112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45956.663201736112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45956.663201736112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45956.663201736112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45956.663201736112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45956.663201736112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45956.663201736112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45956.663201736112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45956.663201736112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45956.663201736112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45956.663201736112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45956.663201736112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45956.663201736112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45956.663201736112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45956.663201736112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45956.663201736112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45956.663201736112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45956.663201736112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45956.663201736112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45956.663201736112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45956.663201736112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45956.663201736112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45956.663201736112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45956.663201736112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45956.663201736112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45956.663201736112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45956.663201736112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45956.663201736112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45956.663201736112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45956.663201736112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45956.663201736112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45956.663201736112</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45956.663201736112</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45956.663201736112</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45956.663201736112</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45956.663201736112</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45956.663201736112</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45956.663201736112</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45956.663201736112</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45956.663201736112</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45956.663201736112</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45956.663201736112</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45956.663201736112</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45956.663201736112</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45956.663201736112</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45956.663201736112</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45956.663201736112</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45956.663201736112</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45956.663201736112</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45956.663201736112</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45956.663201736112</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45956.663201736112</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45956.663201736112</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45956.663201736112</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45956.663201736112</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45956.663201736112</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45956.663201736112</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45956.663201736112</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45956.663201736112</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45956.663201736112</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45956.663201736112</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45956.663201736112</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45956.663201736112</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45956.663201736112</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45956.663201736112</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45956.663201736112</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45956.663201736112</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45956.663201736112</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45956.663201736112</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45956.663201736112</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i:0#.f|membership|shabakkat.hd@wr7zk.onmicrosoft.com</cp:lastModifiedBy>
  <cp:revision/>
  <dcterms:created xsi:type="dcterms:W3CDTF">2024-04-22T00:44:33Z</dcterms:created>
  <dcterms:modified xsi:type="dcterms:W3CDTF">2025-10-26T12:56:51Z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