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03" documentId="120_S{2AC9BD13-BADA-5192-A53E-5A8FF88502F6}" xr6:coauthVersionLast="47" xr6:coauthVersionMax="47" xr10:uidLastSave="{97F31A4F-8737-4488-98C9-284EAE68A5D2}"/>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B2" i="3"/>
  <c r="I2" i="3"/>
  <c r="J2" i="3"/>
  <c r="L2" i="3"/>
  <c r="J12" i="1"/>
  <c r="G11" i="4"/>
  <c r="G12" i="4"/>
  <c r="I3" i="4"/>
  <c r="J3" i="4"/>
  <c r="I4" i="4"/>
  <c r="J4" i="4"/>
  <c r="I5" i="4"/>
  <c r="J5" i="4"/>
  <c r="I6" i="4"/>
  <c r="J6"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3" i="4"/>
  <c r="G3" i="4"/>
  <c r="L3" i="4"/>
  <c r="B4" i="4"/>
  <c r="G4" i="4"/>
  <c r="L4" i="4"/>
  <c r="B5" i="4"/>
  <c r="G5" i="4"/>
  <c r="L5" i="4"/>
  <c r="B6" i="4"/>
  <c r="G6" i="4"/>
  <c r="L6" i="4"/>
  <c r="B7" i="4"/>
  <c r="G7" i="4"/>
  <c r="I7" i="4"/>
  <c r="J7" i="4"/>
  <c r="L7" i="4"/>
  <c r="B8" i="4"/>
  <c r="G8" i="4"/>
  <c r="I8" i="4"/>
  <c r="J8" i="4"/>
  <c r="L8" i="4"/>
  <c r="B9" i="4"/>
  <c r="G9" i="4"/>
  <c r="J9" i="4"/>
  <c r="L9" i="4"/>
  <c r="B10" i="4"/>
  <c r="G10" i="4"/>
  <c r="I10" i="4"/>
  <c r="J10" i="4"/>
  <c r="L10"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<sst xmlns="http://schemas.openxmlformats.org/spreadsheetml/2006/main" count="180279" uniqueCount="39122">
  <si>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</si>
  <si>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</si>
  <si>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</si>
  <si>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</si>
  <si>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</si>
  <si>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</si>
  <si>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</si>
  <si>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</si>
  <si>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</si>
  <si>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</si>
  <si>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</si>
  <si>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</si>
  <si>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</si>
  <si>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</si>
  <si>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</si>
  <si>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</si>
  <si>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</si>
  <si>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</si>
  <si>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</si>
  <si>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</si>
  <si>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</si>
  <si>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</si>
  <si>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</si>
  <si>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</si>
  <si>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</si>
  <si>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</si>
  <si>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</si>
  <si>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</si>
  <si>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</si>
  <si>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</si>
  <si>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</si>
  <si>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</si>
  <si>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</si>
  <si>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</si>
  <si>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</si>
  <si>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</si>
  <si>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</si>
  <si>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</si>
  <si>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</si>
  <si>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</si>
  <si>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</si>
  <si>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</si>
  <si>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</si>
  <si>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</si>
  <si>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</si>
  <si>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</si>
  <si>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</si>
  <si>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</si>
  <si>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</si>
  <si>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</si>
  <si>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</si>
  <si>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</si>
  <si>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</si>
  <si>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</si>
  <si>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</si>
  <si>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</si>
  <si>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</si>
  <si>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</si>
  <si>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</si>
  <si>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</si>
  <si>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</si>
  <si>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</si>
  <si>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</si>
  <si>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</si>
  <si>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</si>
  <si>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</si>
  <si>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</si>
  <si>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</si>
  <si>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</si>
  <si>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</si>
  <si>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</si>
  <si>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</si>
  <si>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</si>
  <si>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</si>
  <si>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</si>
  <si>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</si>
  <si>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</si>
  <si>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</si>
  <si>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</si>
  <si>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</si>
  <si>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</si>
  <si>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</si>
  <si>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</si>
  <si>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</si>
  <si>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</si>
  <si>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</si>
  <si>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</si>
  <si>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</si>
  <si>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</si>
  <si>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</si>
  <si>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</si>
  <si>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</si>
  <si>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</si>
  <si>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</si>
  <si>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</si>
  <si>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</si>
  <si>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</si>
  <si>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</si>
  <si>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</si>
  <si>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</si>
  <si>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</si>
  <si>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</si>
  <si>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</si>
  <si>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</si>
  <si>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</si>
  <si>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</si>
  <si>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</si>
  <si>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</si>
  <si>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</si>
  <si>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</si>
  <si>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</si>
  <si>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</si>
  <si>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</si>
  <si>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</si>
  <si>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</si>
  <si>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</si>
  <si>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</si>
  <si>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</si>
  <si>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</si>
  <si>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</si>
  <si>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</si>
  <si>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</si>
  <si>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</si>
  <si>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</si>
  <si>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</si>
  <si>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</si>
  <si>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</si>
  <si>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</si>
  <si>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</si>
  <si>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</si>
  <si>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</si>
  <si>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</si>
  <si>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</si>
  <si>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</si>
  <si>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</si>
  <si>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</si>
  <si>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</si>
  <si>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</si>
  <si>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</si>
  <si>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</si>
  <si>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</si>
  <si>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</si>
  <si>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</si>
  <si>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</si>
  <si>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</si>
  <si>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</si>
  <si>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</si>
  <si>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</si>
  <si>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</si>
  <si>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</si>
  <si>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</si>
  <si>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</si>
  <si>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</si>
  <si>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</si>
  <si>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</si>
  <si>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</si>
  <si>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</si>
  <si>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</si>
  <si>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</si>
  <si>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</si>
  <si>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</si>
  <si>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</si>
  <si>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</si>
  <si>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</si>
  <si>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</si>
  <si>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</si>
  <si>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</si>
  <si>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</si>
  <si>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</si>
  <si>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</si>
  <si>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</si>
  <si>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</si>
  <si>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</si>
  <si>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</si>
  <si>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</si>
  <si>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</si>
  <si>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</si>
  <si>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</si>
  <si>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</si>
  <si>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</si>
  <si>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</si>
  <si>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</si>
  <si>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</si>
  <si>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</si>
  <si>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</si>
  <si>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</si>
  <si>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</si>
  <si>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</si>
  <si>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</si>
  <si>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</si>
  <si>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</si>
  <si>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</si>
  <si>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</si>
  <si>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</si>
  <si>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</si>
  <si>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</si>
  <si>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</si>
  <si>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</si>
  <si>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</si>
  <si>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</si>
  <si>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</si>
  <si>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</si>
  <si>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</si>
  <si>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</si>
  <si>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</si>
  <si>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</si>
  <si>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</si>
  <si>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</si>
  <si>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</si>
  <si>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</si>
  <si>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</si>
  <si>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</si>
  <si>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</si>
  <si>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</si>
  <si>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</si>
  <si>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</si>
  <si>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</si>
  <si>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</si>
  <si>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</si>
  <si>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</si>
  <si>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</si>
  <si>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</si>
  <si>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</si>
  <si>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</si>
  <si>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</si>
  <si>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</si>
  <si>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</si>
  <si>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</si>
  <si>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</si>
  <si>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</si>
  <si>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</si>
  <si>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</si>
  <si>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</si>
  <si>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</si>
  <si>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</si>
  <si>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</si>
  <si>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</si>
  <si>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</si>
  <si>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</si>
  <si>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</si>
  <si>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</si>
  <si>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</si>
  <si>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</si>
  <si>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</si>
  <si>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</si>
  <si>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</si>
  <si>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</si>
  <si>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</si>
  <si>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</si>
  <si>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</si>
  <si>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</si>
  <si>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</si>
  <si>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</si>
  <si>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</si>
  <si>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</si>
  <si>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</si>
  <si>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</si>
  <si>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</si>
  <si>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</si>
  <si>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</si>
  <si>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</si>
  <si>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</si>
  <si>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</si>
  <si>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</si>
  <si>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</si>
  <si>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</si>
  <si>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</si>
  <si>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</si>
  <si>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</si>
  <si>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</si>
  <si>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</si>
  <si>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</si>
  <si>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</si>
  <si>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</si>
  <si>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</si>
  <si>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</si>
  <si>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</si>
  <si>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</si>
  <si>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</si>
  <si>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</si>
  <si>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</si>
  <si>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</si>
  <si>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</si>
  <si>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</si>
  <si>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</si>
  <si>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</si>
  <si>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</si>
  <si>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</si>
  <si>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</si>
  <si>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</si>
  <si>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</si>
  <si>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</si>
  <si>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</si>
  <si>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</si>
  <si>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</si>
  <si>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</si>
  <si>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</si>
  <si>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</si>
  <si>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</si>
  <si>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</si>
  <si>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</si>
  <si>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</si>
  <si>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</si>
  <si>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</si>
  <si>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</si>
  <si>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</si>
  <si>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</si>
  <si>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</si>
  <si>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</si>
  <si>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</si>
  <si>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</si>
  <si>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</si>
  <si>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</si>
  <si>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</si>
  <si>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</si>
  <si>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</si>
  <si>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</si>
  <si>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</si>
  <si>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</si>
  <si>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</si>
  <si>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</si>
  <si>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</si>
  <si>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</si>
  <si>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</si>
  <si>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</si>
  <si>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</si>
  <si>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</si>
  <si>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</si>
  <si>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</si>
  <si>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</si>
  <si>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</si>
  <si>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</si>
  <si>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</si>
  <si>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</si>
  <si>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</si>
  <si>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</si>
  <si>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</si>
  <si>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</si>
  <si>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</si>
  <si>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</si>
  <si>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</si>
  <si>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</si>
  <si>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</si>
  <si>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</si>
  <si>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</si>
  <si>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</si>
  <si>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</si>
  <si>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</si>
  <si>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</si>
  <si>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</si>
  <si>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</si>
  <si>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</si>
  <si>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</si>
  <si>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</si>
  <si>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</si>
  <si>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</si>
  <si>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</si>
  <si>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</si>
  <si>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</si>
  <si>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</si>
  <si>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</si>
  <si>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</si>
  <si>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</si>
  <si>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</si>
  <si>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</si>
  <si>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</si>
  <si>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</si>
  <si>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</si>
  <si>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</si>
  <si>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</si>
  <si>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</si>
  <si>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</si>
  <si>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</si>
  <si>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</si>
  <si>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</si>
  <si>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</si>
  <si>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</si>
  <si>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</si>
  <si>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</si>
  <si>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</si>
  <si>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</si>
  <si>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</si>
  <si>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</si>
  <si>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</si>
  <si>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</si>
  <si>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</si>
  <si>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</si>
  <si>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</si>
  <si>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</si>
  <si>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</si>
  <si>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</si>
  <si>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</si>
  <si>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</si>
  <si>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</si>
  <si>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</si>
  <si>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</si>
  <si>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</si>
  <si>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</si>
  <si>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</si>
  <si>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</si>
  <si>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</si>
  <si>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</si>
  <si>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</si>
  <si>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</si>
  <si>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</si>
  <si>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</si>
  <si>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</si>
  <si>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</si>
  <si>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</si>
  <si>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</si>
  <si>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</si>
  <si>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</si>
  <si>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</si>
  <si>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</si>
  <si>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</si>
  <si>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</si>
  <si>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</si>
  <si>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</si>
  <si>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</si>
  <si>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</si>
  <si>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</si>
  <si>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</si>
  <si>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</si>
  <si>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</si>
  <si>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</si>
  <si>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</si>
  <si>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</si>
  <si>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</si>
  <si>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</si>
  <si>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</si>
  <si>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</si>
  <si>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</si>
  <si>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</si>
  <si>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</si>
  <si>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</si>
  <si>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</si>
  <si>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</si>
  <si>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</si>
  <si>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</si>
  <si>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</si>
  <si>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</si>
  <si>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</si>
  <si>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</si>
  <si>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</si>
  <si>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</si>
  <si>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</si>
  <si>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</si>
  <si>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</si>
  <si>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</si>
  <si>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</si>
  <si>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</si>
  <si>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</si>
  <si>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</si>
  <si>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</si>
  <si>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</si>
  <si>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</si>
  <si>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</si>
  <si>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</si>
  <si>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</si>
  <si>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</si>
  <si>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</si>
  <si>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</si>
  <si>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</si>
  <si>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</si>
  <si>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</si>
  <si>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</si>
  <si>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</si>
  <si>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</si>
  <si>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</si>
  <si>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</si>
  <si>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</si>
  <si>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</si>
  <si>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</si>
  <si>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</si>
  <si>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</si>
  <si>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</si>
  <si>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</si>
  <si>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</si>
  <si>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</si>
  <si>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</si>
  <si>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</si>
  <si>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</si>
  <si>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</si>
  <si>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</si>
  <si>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</si>
  <si>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</si>
  <si>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</si>
  <si>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</si>
  <si>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</si>
  <si>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</si>
  <si>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</si>
  <si>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</si>
  <si>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</si>
  <si>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</si>
  <si>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</si>
  <si>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</si>
  <si>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</si>
  <si>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</si>
  <si>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</si>
  <si>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</si>
  <si>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</si>
  <si>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</si>
  <si>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</si>
  <si>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</si>
  <si>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</si>
  <si>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</si>
  <si>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</si>
  <si>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</si>
  <si>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</si>
  <si>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</si>
  <si>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</si>
  <si>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</si>
  <si>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</si>
  <si>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</si>
  <si>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</si>
  <si>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</si>
  <si>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</si>
  <si>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</si>
  <si>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</si>
  <si>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</si>
  <si>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</si>
  <si>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</si>
  <si>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</si>
  <si>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</si>
  <si>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</si>
  <si>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</si>
  <si>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</si>
  <si>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</si>
  <si>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</si>
  <si>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</si>
  <si>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</si>
  <si>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</si>
  <si>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</si>
  <si>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</si>
  <si>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</si>
  <si>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</si>
  <si>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</si>
  <si>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</si>
  <si>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</si>
  <si>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</si>
  <si>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</si>
  <si>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</si>
  <si>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</si>
  <si>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</si>
  <si>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</si>
  <si>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</si>
  <si>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</si>
  <si>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</si>
  <si>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</si>
  <si>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</si>
  <si>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</si>
  <si>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</si>
  <si>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</si>
  <si>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</si>
  <si>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</si>
  <si>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</si>
  <si>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</si>
  <si>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</si>
  <si>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</si>
  <si>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</si>
  <si>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</si>
  <si>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</si>
  <si>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</si>
  <si>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</si>
  <si>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</si>
  <si>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</si>
  <si>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</si>
  <si>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</si>
  <si>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</si>
  <si>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</si>
  <si>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</si>
  <si>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</si>
  <si>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</si>
  <si>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</si>
  <si>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</si>
  <si>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</si>
  <si>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</si>
  <si>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</si>
  <si>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</si>
  <si>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</si>
  <si>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</si>
  <si>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</si>
  <si>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</si>
  <si>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</si>
  <si>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</si>
  <si>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</si>
  <si>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</si>
  <si>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</si>
  <si>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</si>
  <si>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</si>
  <si>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</si>
  <si>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</si>
  <si>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</si>
  <si>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</si>
  <si>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</si>
  <si>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</si>
  <si>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</si>
  <si>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</si>
  <si>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</si>
  <si>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</si>
  <si>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</si>
  <si>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</si>
  <si>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</si>
  <si>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</si>
  <si>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</si>
  <si>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</si>
  <si>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</si>
  <si>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</si>
  <si>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</si>
  <si>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</si>
  <si>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</si>
  <si>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</si>
  <si>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</si>
  <si>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</si>
  <si>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</si>
  <si>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</si>
  <si>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</si>
  <si>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</si>
  <si>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</si>
  <si>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</si>
  <si>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</si>
  <si>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</si>
  <si>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</si>
  <si>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</si>
  <si>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</si>
  <si>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</si>
  <si>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</si>
  <si>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</si>
  <si>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</si>
  <si>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</si>
  <si>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</si>
  <si>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</si>
  <si>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</si>
  <si>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</si>
  <si>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</si>
  <si>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</si>
  <si>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</si>
  <si>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</si>
  <si>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</si>
  <si>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</si>
  <si>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</si>
  <si>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</si>
  <si>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</si>
  <si>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</si>
  <si>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</si>
  <si>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</si>
  <si>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</si>
  <si>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</si>
  <si>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</si>
  <si>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</si>
  <si>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</si>
  <si>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</si>
  <si>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</si>
  <si>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</si>
  <si>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</si>
  <si>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</si>
  <si>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</si>
  <si>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</si>
  <si>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</si>
  <si>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</si>
  <si>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</si>
  <si>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</si>
  <si>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</si>
  <si>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</si>
  <si>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</si>
  <si>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</si>
  <si>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</si>
  <si>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</si>
  <si>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</si>
  <si>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</si>
  <si>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</si>
  <si>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</si>
  <si>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</si>
  <si>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</si>
  <si>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</si>
  <si>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</si>
  <si>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</si>
  <si>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</si>
  <si>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</si>
  <si>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</si>
  <si>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</si>
  <si>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</si>
  <si>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</si>
  <si>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</si>
  <si>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</si>
  <si>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</si>
  <si>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</si>
  <si>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</si>
  <si>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</si>
  <si>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</si>
  <si>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</si>
  <si>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</si>
  <si>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</si>
  <si>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</si>
  <si>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</si>
  <si>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</si>
  <si>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</si>
  <si>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</si>
  <si>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</si>
  <si>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</si>
  <si>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</si>
  <si>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</si>
  <si>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</si>
  <si>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</si>
  <si>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</si>
  <si>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</si>
  <si>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</si>
  <si>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</si>
  <si>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</si>
  <si>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</si>
  <si>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</si>
  <si>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</si>
  <si>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</si>
  <si>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</si>
  <si>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</si>
  <si>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</si>
  <si>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</si>
  <si>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</si>
  <si>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</si>
  <si>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</si>
  <si>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</si>
  <si>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</si>
  <si>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</si>
  <si>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</si>
  <si>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</si>
  <si>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</si>
  <si>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</si>
  <si>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</si>
  <si>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</si>
  <si>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</si>
  <si>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</si>
  <si>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</si>
  <si>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</si>
  <si>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</si>
  <si>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</si>
  <si>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</si>
  <si>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</si>
  <si>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</si>
  <si>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</si>
  <si>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</si>
  <si>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</si>
  <si>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</si>
  <si>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</si>
  <si>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</si>
  <si>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</si>
  <si>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</si>
  <si>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</si>
  <si>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</si>
  <si>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</si>
  <si>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</si>
  <si>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</si>
  <si>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</si>
  <si>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</si>
  <si>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</si>
  <si>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</si>
  <si>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</si>
  <si>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</si>
  <si>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</si>
  <si>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</si>
  <si>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</si>
  <si>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</si>
  <si>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</si>
  <si>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</si>
  <si>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</si>
  <si>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</si>
  <si>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</si>
  <si>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</si>
  <si>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</si>
  <si>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</si>
  <si>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</si>
  <si>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</si>
  <si>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</si>
  <si>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</si>
  <si>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</si>
  <si>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</si>
  <si>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</si>
  <si>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</si>
  <si>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</si>
  <si>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</si>
  <si>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</si>
  <si>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</si>
  <si>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</si>
  <si>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</si>
  <si>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</si>
  <si>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</si>
  <si>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</si>
  <si>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</si>
  <si>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</si>
  <si>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</si>
  <si>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</si>
  <si>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</si>
  <si>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</si>
  <si>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</si>
  <si>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</si>
  <si>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</si>
  <si>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</si>
  <si>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</si>
  <si>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</si>
  <si>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</si>
  <si>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</si>
  <si>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</si>
  <si>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</si>
  <si>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</si>
  <si>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</si>
  <si>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</si>
  <si>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</si>
  <si>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</si>
  <si>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</si>
  <si>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</si>
  <si>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</si>
  <si>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</si>
  <si>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</si>
  <si>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</si>
  <si>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</si>
  <si>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</si>
  <si>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</si>
  <si>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</si>
  <si>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</si>
  <si>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</si>
  <si>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</si>
  <si>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</si>
  <si>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</si>
  <si>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</si>
  <si>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</si>
  <si>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</si>
  <si>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</si>
  <si>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</si>
  <si>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</si>
  <si>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</si>
  <si>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</si>
  <si>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</si>
  <si>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</si>
  <si>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</si>
  <si>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</si>
  <si>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</si>
  <si>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</si>
  <si>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</si>
  <si>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</si>
  <si>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</si>
  <si>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</si>
  <si>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</si>
  <si>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</si>
  <si>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</si>
  <si>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</si>
  <si>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</si>
  <si>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</si>
  <si>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</si>
  <si>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</si>
  <si>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</si>
  <si>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</si>
  <si>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</si>
  <si>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</si>
  <si>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</si>
  <si>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</si>
  <si>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</si>
  <si>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</si>
  <si>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</si>
  <si>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</si>
  <si>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</si>
  <si>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</si>
  <si>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</si>
  <si>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</si>
  <si>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</si>
  <si>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</si>
  <si>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</si>
  <si>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</si>
  <si>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</si>
  <si>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</si>
  <si>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</si>
  <si>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</si>
  <si>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</si>
  <si>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</si>
  <si>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</si>
  <si>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</si>
  <si>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</si>
  <si>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</si>
  <si>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</si>
  <si>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</si>
  <si>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</si>
  <si>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</si>
  <si>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</si>
  <si>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</si>
  <si>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</si>
  <si>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</si>
  <si>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</si>
  <si>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</si>
  <si>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</si>
  <si>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</si>
  <si>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</si>
  <si>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</si>
  <si>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</si>
  <si>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</si>
  <si>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</si>
  <si>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</si>
  <si>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</si>
  <si>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</si>
  <si>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</si>
  <si>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</si>
  <si>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</si>
  <si>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</si>
  <si>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</si>
  <si>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</si>
  <si>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</si>
  <si>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</si>
  <si>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</si>
  <si>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</si>
  <si>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</si>
  <si>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</si>
  <si>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</si>
  <si>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</si>
  <si>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</si>
  <si>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</si>
  <si>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</si>
  <si>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</si>
  <si>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</si>
  <si>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</si>
  <si>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</si>
  <si>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</si>
  <si>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</si>
  <si>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</si>
  <si>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</si>
  <si>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</si>
  <si>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</si>
  <si>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</si>
  <si>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</si>
  <si>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</si>
  <si>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</si>
  <si>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</si>
  <si>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</si>
  <si>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</si>
  <si>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</si>
  <si>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</si>
  <si>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</si>
  <si>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</si>
  <si>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</si>
  <si>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</si>
  <si>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</si>
  <si>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</si>
  <si>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</si>
  <si>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</si>
  <si>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</si>
  <si>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</si>
  <si>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</si>
  <si>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</si>
  <si>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</si>
  <si>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</si>
  <si>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</si>
  <si>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</si>
  <si>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</si>
  <si>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</si>
  <si>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</si>
  <si>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</si>
  <si>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</si>
  <si>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</si>
  <si>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</si>
  <si>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</si>
  <si>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</si>
  <si>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</si>
  <si>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</si>
  <si>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</si>
  <si>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</si>
  <si>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</si>
  <si>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</si>
  <si>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</si>
  <si>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</si>
  <si>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</si>
  <si>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</si>
  <si>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</si>
  <si>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</si>
  <si>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</si>
  <si>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</si>
  <si>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</si>
  <si>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</si>
  <si>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</si>
  <si>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</si>
  <si>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</si>
  <si>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</si>
  <si>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</si>
  <si>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</si>
  <si>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</si>
  <si>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</si>
  <si>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</si>
  <si>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</si>
  <si>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</si>
  <si>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</si>
  <si>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</si>
  <si>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</si>
  <si>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</si>
  <si>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</si>
  <si>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</si>
  <si>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</si>
  <si>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</si>
  <si>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</si>
  <si>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</si>
  <si>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</si>
  <si>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</si>
  <si>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</si>
  <si>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</si>
  <si>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</si>
  <si>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</si>
  <si>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</si>
  <si>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</si>
  <si>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</si>
  <si>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</si>
  <si>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</si>
  <si>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</si>
  <si>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</si>
  <si>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</si>
  <si>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</si>
  <si>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</si>
  <si>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</si>
  <si>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</si>
  <si>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</si>
  <si>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</si>
  <si>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</si>
  <si>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</si>
  <si>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</si>
  <si>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</si>
  <si>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</si>
  <si>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</si>
  <si>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</si>
  <si>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</si>
  <si>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</si>
  <si>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</si>
  <si>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</si>
  <si>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</si>
  <si>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</si>
  <si>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</si>
  <si>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</si>
  <si>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</si>
  <si>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</si>
  <si>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</si>
  <si>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</si>
  <si>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</si>
  <si>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</si>
  <si>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</si>
  <si>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</si>
  <si>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</si>
  <si>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</si>
  <si>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</si>
  <si>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</si>
  <si>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</si>
  <si>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</si>
  <si>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</si>
  <si>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</si>
  <si>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</si>
  <si>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</si>
  <si>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</si>
  <si>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</si>
  <si>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</si>
  <si>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</si>
  <si>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</si>
  <si>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</si>
  <si>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</si>
  <si>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</si>
  <si>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</si>
  <si>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</si>
  <si>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</si>
  <si>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</si>
  <si>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</si>
  <si>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</si>
  <si>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</si>
  <si>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</si>
  <si>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</si>
  <si>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</si>
  <si>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</si>
  <si>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</si>
  <si>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</si>
  <si>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</si>
  <si>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</si>
  <si>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</si>
  <si>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</si>
  <si>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</si>
  <si>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</si>
  <si>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</si>
  <si>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</si>
  <si>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</si>
  <si>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</si>
  <si>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</si>
  <si>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</si>
  <si>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</si>
  <si>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</si>
  <si>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</si>
  <si>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</si>
  <si>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</si>
  <si>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</si>
  <si>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</si>
  <si>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</si>
  <si>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</si>
  <si>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</si>
  <si>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</si>
  <si>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</si>
  <si>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</si>
  <si>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</si>
  <si>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</si>
  <si>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</si>
  <si>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</si>
  <si>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</si>
  <si>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</si>
  <si>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</si>
  <si>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</si>
  <si>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</si>
  <si>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</si>
  <si>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</si>
  <si>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</si>
  <si>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</si>
  <si>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</si>
  <si>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</si>
  <si>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</si>
  <si>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</si>
  <si>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</si>
  <si>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</si>
  <si>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</si>
  <si>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</si>
  <si>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</si>
  <si>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</si>
  <si>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</si>
  <si>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</si>
  <si>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</si>
  <si>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</si>
  <si>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</si>
  <si>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</si>
  <si>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</si>
  <si>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</si>
  <si>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</si>
  <si>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</si>
  <si>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</si>
  <si>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</si>
  <si>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</si>
  <si>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</si>
  <si>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</si>
  <si>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</si>
  <si>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</si>
  <si>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</si>
  <si>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</si>
  <si>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</si>
  <si>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</si>
  <si>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</si>
  <si>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</si>
  <si>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</si>
  <si>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</si>
  <si>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</si>
  <si>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</si>
  <si>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</si>
  <si>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</si>
  <si>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</si>
  <si>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</si>
  <si>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</si>
  <si>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</si>
  <si>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</si>
  <si>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</si>
  <si>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</si>
  <si>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</si>
  <si>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</si>
  <si>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</si>
  <si>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</si>
  <si>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</si>
  <si>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</si>
  <si>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</si>
  <si>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</si>
  <si>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</si>
  <si>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</si>
  <si>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</si>
  <si>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</si>
  <si>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</si>
  <si>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</si>
  <si>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</si>
  <si>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</si>
  <si>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</si>
  <si>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</si>
  <si>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</si>
  <si>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</si>
  <si>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</si>
  <si>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</si>
  <si>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</si>
  <si>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</si>
  <si>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</si>
  <si>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</si>
  <si>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</si>
  <si>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</si>
  <si>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</si>
  <si>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</si>
  <si>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</si>
  <si>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</si>
  <si>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</si>
  <si>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</si>
  <si>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</si>
  <si>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</si>
  <si>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</si>
  <si>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</si>
  <si>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</si>
  <si>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</si>
  <si>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</si>
  <si>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</si>
  <si>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</si>
  <si>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</si>
  <si>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</si>
  <si>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</si>
  <si>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</si>
  <si>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</si>
  <si>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</si>
  <si>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</si>
  <si>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</si>
  <si>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</si>
  <si>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</si>
  <si>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</si>
  <si>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</si>
  <si>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</si>
  <si>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</si>
  <si>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</si>
  <si>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</si>
  <si>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</si>
  <si>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</si>
  <si>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</si>
  <si>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</si>
  <si>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</si>
  <si>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</si>
  <si>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</si>
  <si>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</si>
  <si>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</si>
  <si>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</si>
  <si>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</si>
  <si>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</si>
  <si>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</si>
  <si>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</si>
  <si>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</si>
  <si>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</si>
  <si>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</si>
  <si>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</si>
  <si>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</si>
  <si>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</si>
  <si>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</si>
  <si>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</si>
  <si>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</si>
  <si>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</si>
  <si>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</si>
  <si>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</si>
  <si>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</si>
  <si>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</si>
  <si>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</si>
  <si>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</si>
  <si>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</si>
  <si>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</si>
  <si>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</si>
  <si>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</si>
  <si>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</si>
  <si>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</si>
  <si>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</si>
  <si>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</si>
  <si>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</si>
  <si>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</si>
  <si>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</si>
  <si>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</si>
  <si>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</si>
  <si>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</si>
  <si>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</si>
  <si>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</si>
  <si>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</si>
  <si>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</si>
  <si>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</si>
  <si>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</si>
  <si>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</si>
  <si>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</si>
  <si>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</si>
  <si>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</si>
  <si>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</si>
  <si>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</si>
  <si>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</si>
  <si>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</si>
  <si>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</si>
  <si>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</si>
  <si>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</si>
  <si>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</si>
  <si>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</si>
  <si>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</si>
  <si>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</si>
  <si>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</si>
  <si>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</si>
  <si>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</si>
  <si>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</si>
  <si>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</si>
  <si>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</si>
  <si>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</si>
  <si>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</si>
  <si>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</si>
  <si>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</si>
  <si>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</si>
  <si>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</si>
  <si>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</si>
  <si>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</si>
  <si>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</si>
  <si>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</si>
  <si>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</si>
  <si>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</si>
  <si>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</si>
  <si>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</si>
  <si>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</si>
  <si>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</si>
  <si>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</si>
  <si>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</si>
  <si>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</si>
  <si>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</si>
  <si>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</si>
  <si>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</si>
  <si>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</si>
  <si>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</si>
  <si>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</si>
  <si>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</si>
  <si>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</si>
  <si>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</si>
  <si>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</si>
  <si>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</si>
  <si>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</si>
  <si>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</si>
  <si>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</si>
  <si>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</si>
  <si>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</si>
  <si>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</si>
  <si>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</si>
  <si>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</si>
  <si>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</si>
  <si>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</si>
  <si>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</si>
  <si>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</si>
  <si>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</si>
  <si>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</si>
  <si>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</si>
  <si>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</si>
  <si>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</si>
  <si>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</si>
  <si>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</si>
  <si>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</si>
  <si>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</si>
  <si>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</si>
  <si>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</si>
  <si>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</si>
  <si>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</si>
  <si>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</si>
  <si>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</si>
  <si>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</si>
  <si>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</si>
  <si>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</si>
  <si>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</si>
  <si>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</si>
  <si>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</si>
  <si>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</si>
  <si>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</si>
  <si>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</si>
  <si>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</si>
  <si>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</si>
  <si>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</si>
  <si>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</si>
  <si>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</si>
  <si>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</si>
  <si>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</si>
  <si>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</si>
  <si>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</si>
  <si>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</si>
  <si>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</si>
  <si>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</si>
  <si>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</si>
  <si>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</si>
  <si>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</si>
  <si>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</si>
  <si>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</si>
  <si>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</si>
  <si>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</si>
  <si>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</si>
  <si>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</si>
  <si>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</si>
  <si>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</si>
  <si>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</si>
  <si>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</si>
  <si>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</si>
  <si>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</si>
  <si>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</si>
  <si>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</si>
  <si>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</si>
  <si>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</si>
  <si>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</si>
  <si>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</si>
  <si>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</si>
  <si>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</si>
  <si>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</si>
  <si>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</si>
  <si>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</si>
  <si>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</si>
  <si>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</si>
  <si>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</si>
  <si>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</si>
  <si>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</si>
  <si>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</si>
  <si>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</si>
  <si>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</si>
  <si>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</si>
  <si>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</si>
  <si>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</si>
  <si>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</si>
  <si>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</si>
  <si>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</si>
  <si>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</si>
  <si>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</si>
  <si>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</si>
  <si>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</si>
  <si>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</si>
  <si>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</si>
  <si>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</si>
  <si>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</si>
  <si>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</si>
  <si>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</si>
  <si>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</si>
  <si>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</si>
  <si>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</si>
  <si>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</si>
  <si>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</si>
  <si>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</si>
  <si>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</si>
  <si>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</si>
  <si>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</si>
  <si>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</si>
  <si>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</si>
  <si>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</si>
  <si>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</si>
  <si>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</si>
  <si>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</si>
  <si>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</si>
  <si>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</si>
  <si>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</si>
  <si>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</si>
  <si>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</si>
  <si>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</si>
  <si>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</si>
  <si>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</si>
  <si>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</si>
  <si>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</si>
  <si>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</si>
  <si>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</si>
  <si>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</si>
  <si>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</si>
  <si>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</si>
  <si>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</si>
  <si>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</si>
  <si>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</si>
  <si>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</si>
  <si>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</si>
  <si>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</si>
  <si>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</si>
  <si>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</si>
  <si>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</si>
  <si>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</si>
  <si>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</si>
  <si>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</si>
  <si>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</si>
  <si>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</si>
  <si>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</si>
  <si>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</si>
  <si>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</si>
  <si>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</si>
  <si>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</si>
  <si>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</si>
  <si>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</si>
  <si>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</si>
  <si>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</si>
  <si>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</si>
  <si>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</si>
  <si>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</si>
  <si>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</si>
  <si>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</si>
  <si>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</si>
  <si>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</si>
  <si>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</si>
  <si>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</si>
  <si>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</si>
  <si>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</si>
  <si>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</si>
  <si>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</si>
  <si>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</si>
  <si>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</si>
  <si>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</si>
  <si>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</si>
  <si>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</si>
  <si>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</si>
  <si>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</si>
  <si>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</si>
  <si>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</si>
  <si>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</si>
  <si>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</si>
  <si>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</si>
  <si>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</si>
  <si>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</si>
  <si>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</si>
  <si>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</si>
  <si>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</si>
  <si>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</si>
  <si>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</si>
  <si>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</si>
  <si>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</si>
  <si>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</si>
  <si>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</si>
  <si>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</si>
  <si>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</si>
  <si>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</si>
  <si>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</si>
  <si>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</si>
  <si>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</si>
  <si>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</si>
  <si>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</si>
  <si>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</si>
  <si>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</si>
  <si>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</si>
  <si>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</si>
  <si>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</si>
  <si>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</si>
  <si>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</si>
  <si>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</si>
  <si>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</si>
  <si>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</si>
  <si>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</si>
  <si>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</si>
  <si>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</si>
  <si>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</si>
  <si>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</si>
  <si>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</si>
  <si>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</si>
  <si>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</si>
  <si>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</si>
  <si>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</si>
  <si>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</si>
  <si>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</si>
  <si>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</si>
  <si>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</si>
  <si>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</si>
  <si>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</si>
  <si>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</si>
  <si>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</si>
  <si>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</si>
  <si>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</si>
  <si>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</si>
  <si>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</si>
  <si>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</si>
  <si>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</si>
  <si>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</si>
  <si>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</si>
  <si>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</si>
  <si>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</si>
  <si>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</si>
  <si>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</si>
  <si>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</si>
  <si>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</si>
  <si>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</si>
  <si>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</si>
  <si>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</si>
  <si>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</si>
  <si>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</si>
  <si>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</si>
  <si>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</si>
  <si>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</si>
  <si>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</si>
  <si>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</si>
  <si>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</si>
  <si>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</si>
  <si>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</si>
  <si>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</si>
  <si>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</si>
  <si>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</si>
  <si>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</si>
  <si>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</si>
  <si>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</si>
  <si>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</si>
  <si>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</si>
  <si>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</si>
  <si>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</si>
  <si>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</si>
  <si>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</si>
  <si>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</si>
  <si>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</si>
  <si>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</si>
  <si>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</si>
  <si>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</si>
  <si>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</si>
  <si>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</si>
  <si>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</si>
  <si>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</si>
  <si>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</si>
  <si>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</si>
  <si>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</si>
  <si>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</si>
  <si>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</si>
  <si>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</si>
  <si>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</si>
  <si>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</si>
  <si>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</si>
  <si>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</si>
  <si>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</si>
  <si>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</si>
  <si>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</si>
  <si>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</si>
  <si>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</si>
  <si>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</si>
  <si>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</si>
  <si>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</si>
  <si>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</si>
  <si>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</si>
  <si>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</si>
  <si>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</si>
  <si>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</si>
  <si>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</si>
  <si>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</si>
  <si>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</si>
  <si>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</si>
  <si>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</si>
  <si>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</si>
  <si>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</si>
  <si>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</si>
  <si>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</si>
  <si>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</si>
  <si>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</si>
  <si>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</si>
  <si>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</si>
  <si>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</si>
  <si>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</si>
  <si>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</si>
  <si>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</si>
  <si>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</si>
  <si>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</si>
  <si>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</si>
  <si>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</si>
  <si>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</si>
  <si>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</si>
  <si>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</si>
  <si>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</si>
  <si>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</si>
  <si>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</si>
  <si>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</si>
  <si>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</si>
  <si>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</si>
  <si>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</si>
  <si>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</si>
  <si>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</si>
  <si>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</si>
  <si>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</si>
  <si>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</si>
  <si>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</si>
  <si>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</si>
  <si>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</si>
  <si>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</si>
  <si>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</si>
  <si>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</si>
  <si>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</si>
  <si>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</si>
  <si>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</si>
  <si>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</si>
  <si>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</si>
  <si>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</si>
  <si>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</si>
  <si>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</si>
  <si>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</si>
  <si>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</si>
  <si>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</si>
  <si>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</si>
  <si>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</si>
  <si>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</si>
  <si>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</si>
  <si>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</si>
  <si>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</si>
  <si>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</si>
  <si>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</si>
  <si>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</si>
  <si>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</si>
  <si>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</si>
  <si>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</si>
  <si>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</si>
  <si>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</si>
  <si>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</si>
  <si>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</si>
  <si>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</si>
  <si>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</si>
  <si>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</si>
  <si>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</si>
  <si>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</si>
  <si>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</si>
  <si>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</si>
  <si>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</si>
  <si>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</si>
  <si>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</si>
  <si>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</si>
  <si>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</si>
  <si>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</si>
  <si>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</si>
  <si>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</si>
  <si>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</si>
  <si>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</si>
  <si>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</si>
  <si>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</si>
  <si>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</si>
  <si>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</si>
  <si>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</si>
  <si>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</si>
  <si>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</si>
  <si>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</si>
  <si>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</si>
  <si>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</si>
  <si>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</si>
  <si>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</si>
  <si>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</si>
  <si>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</si>
  <si>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</si>
  <si>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</si>
  <si>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</si>
  <si>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</si>
  <si>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</si>
  <si>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</si>
  <si>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</si>
  <si>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</si>
  <si>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</si>
  <si>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</si>
  <si>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</si>
  <si>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</si>
  <si>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</si>
  <si>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</si>
  <si>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</si>
  <si>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</si>
  <si>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</si>
  <si>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</si>
  <si>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</si>
  <si>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</si>
  <si>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</si>
  <si>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</si>
  <si>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</si>
  <si>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</si>
  <si>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</si>
  <si>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</si>
  <si>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</si>
  <si>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</si>
  <si>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</si>
  <si>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</si>
  <si>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</si>
  <si>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</si>
  <si>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</si>
  <si>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</si>
  <si>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</si>
  <si>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</si>
  <si>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</si>
  <si>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</si>
  <si>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</si>
  <si>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</si>
  <si>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</si>
  <si>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</si>
  <si>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</si>
  <si>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</si>
  <si>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</si>
  <si>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</si>
  <si>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</si>
  <si>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</si>
  <si>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</si>
  <si>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</si>
  <si>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</si>
  <si>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</si>
  <si>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</si>
  <si>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</si>
  <si>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</si>
  <si>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</si>
  <si>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</si>
  <si>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</si>
  <si>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</si>
  <si>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</si>
  <si>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</si>
  <si>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</si>
  <si>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</si>
  <si>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</si>
  <si>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</si>
  <si>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</si>
  <si>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</si>
  <si>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</si>
  <si>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</si>
  <si>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</si>
  <si>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</si>
  <si>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</si>
  <si>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</si>
  <si>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</si>
  <si>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</si>
  <si>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</si>
  <si>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</si>
  <si>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</si>
  <si>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</si>
  <si>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</si>
  <si>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</si>
  <si>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</si>
  <si>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</si>
  <si>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</si>
  <si>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</si>
  <si>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</si>
  <si>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</si>
  <si>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</si>
  <si>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</si>
  <si>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</si>
  <si>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</si>
  <si>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</si>
  <si>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</si>
  <si>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</si>
  <si>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</si>
  <si>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</si>
  <si>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</si>
  <si>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</si>
  <si>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</si>
  <si>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</si>
  <si>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</si>
  <si>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</si>
  <si>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</si>
  <si>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</si>
  <si>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</si>
  <si>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</si>
  <si>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</si>
  <si>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</si>
  <si>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</si>
  <si>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</si>
  <si>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</si>
  <si>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</si>
  <si>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</si>
  <si>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</si>
  <si>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</si>
  <si>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</si>
  <si>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</si>
  <si>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</si>
  <si>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</si>
  <si>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</si>
  <si>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</si>
  <si>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</si>
  <si>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</si>
  <si>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</si>
  <si>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</si>
  <si>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</si>
  <si>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</si>
  <si>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</si>
  <si>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</si>
  <si>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</si>
  <si>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</si>
  <si>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</si>
  <si>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</si>
  <si>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</si>
  <si>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</si>
  <si>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</si>
  <si>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</si>
  <si>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</si>
  <si>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</si>
  <si>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</si>
  <si>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</si>
  <si>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</si>
  <si>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</si>
  <si>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</si>
  <si>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</si>
  <si>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</si>
  <si>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</si>
  <si>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</si>
  <si>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</si>
  <si>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</si>
  <si>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</si>
  <si>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</si>
  <si>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</si>
  <si>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</si>
  <si>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</si>
  <si>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</si>
  <si>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</si>
  <si>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</si>
  <si>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</si>
  <si>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</si>
  <si>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</si>
  <si>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</si>
  <si>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</si>
  <si>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</si>
  <si>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</si>
  <si>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</si>
  <si>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</si>
  <si>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</si>
  <si>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</si>
  <si>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</si>
  <si>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</si>
  <si>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</si>
  <si>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</si>
  <si>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</si>
  <si>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</si>
  <si>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</si>
  <si>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</si>
  <si>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</si>
  <si>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</si>
  <si>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</si>
  <si>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</si>
  <si>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</si>
  <si>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</si>
  <si>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</si>
  <si>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</si>
  <si>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</si>
  <si>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</si>
  <si>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</si>
  <si>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</si>
  <si>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</si>
  <si>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</si>
  <si>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</si>
  <si>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</si>
  <si>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</si>
  <si>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</si>
  <si>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</si>
  <si>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</si>
  <si>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</si>
  <si>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</si>
  <si>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</si>
  <si>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</si>
  <si>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</si>
  <si>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</si>
  <si>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</si>
  <si>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</si>
  <si>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</si>
  <si>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</si>
  <si>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</si>
  <si>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</si>
  <si>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</si>
  <si>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</si>
  <si>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</si>
  <si>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</si>
  <si>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</si>
  <si>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</si>
  <si>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</si>
  <si>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</si>
  <si>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</si>
  <si>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</si>
  <si>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</si>
  <si>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</si>
  <si>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</si>
  <si>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</si>
  <si>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</si>
  <si>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</si>
  <si>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</si>
  <si>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</si>
  <si>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</si>
  <si>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</si>
  <si>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</si>
  <si>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</si>
  <si>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</si>
  <si>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</si>
  <si>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</si>
  <si>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</si>
  <si>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</si>
  <si>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</si>
  <si>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</si>
  <si>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</si>
  <si>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</si>
  <si>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</si>
  <si>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</si>
  <si>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</si>
  <si>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</si>
  <si>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</si>
  <si>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</si>
  <si>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</si>
  <si>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</si>
  <si>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</si>
  <si>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</si>
  <si>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</si>
  <si>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</si>
  <si>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</si>
  <si>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</si>
  <si>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</si>
  <si>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</si>
  <si>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</si>
  <si>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</si>
  <si>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</si>
  <si>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</si>
  <si>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</si>
  <si>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</si>
  <si>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</si>
  <si>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</si>
  <si>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</si>
  <si>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</si>
  <si>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</si>
  <si>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</si>
  <si>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</si>
  <si>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</si>
  <si>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</si>
  <si>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</si>
  <si>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</si>
  <si>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</si>
  <si>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</si>
  <si>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</si>
  <si>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</si>
  <si>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</si>
  <si>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</si>
  <si>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</si>
  <si>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</si>
  <si>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</si>
  <si>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</si>
  <si>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</si>
  <si>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</si>
  <si>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</si>
  <si>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</si>
  <si>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</si>
  <si>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</si>
  <si>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</si>
  <si>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</si>
  <si>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</si>
  <si>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</si>
  <si>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</si>
  <si>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</si>
  <si>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</si>
  <si>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</si>
  <si>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</si>
  <si>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</si>
  <si>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</si>
  <si>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</si>
  <si>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</si>
  <si>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</si>
  <si>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</si>
  <si>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</si>
  <si>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</si>
  <si>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</si>
  <si>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</si>
  <si>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</si>
  <si>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</si>
  <si>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</si>
  <si>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</si>
  <si>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</si>
  <si>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</si>
  <si>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</si>
  <si>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</si>
  <si>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</si>
  <si>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</si>
  <si>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</si>
  <si>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</si>
  <si>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</si>
  <si>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</si>
  <si>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</si>
  <si>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</si>
  <si>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</si>
  <si>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</si>
  <si>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</si>
  <si>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</si>
  <si>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</si>
  <si>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</si>
  <si>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</si>
  <si>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</si>
  <si>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</si>
  <si>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</si>
  <si>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</si>
  <si>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</si>
  <si>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</si>
  <si>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</si>
  <si>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</si>
  <si>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</si>
  <si>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</si>
  <si>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</si>
  <si>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</si>
  <si>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</si>
  <si>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</si>
  <si>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</si>
  <si>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</si>
  <si>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</si>
  <si>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</si>
  <si>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</si>
  <si>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</si>
  <si>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</si>
  <si>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</si>
  <si>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</si>
  <si>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</si>
  <si>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</si>
  <si>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</si>
  <si>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</si>
  <si>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</si>
  <si>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</si>
  <si>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</si>
  <si>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</si>
  <si>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</si>
  <si>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</si>
  <si>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</si>
  <si>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</si>
  <si>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</si>
  <si>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</si>
  <si>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</si>
  <si>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</si>
  <si>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</si>
  <si>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</si>
  <si>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</si>
  <si>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</si>
  <si>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</si>
  <si>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</si>
  <si>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</si>
  <si>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</si>
  <si>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</si>
  <si>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</si>
  <si>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</si>
  <si>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</si>
  <si>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</si>
  <si>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</si>
  <si>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</si>
  <si>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</si>
  <si>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</si>
  <si>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</si>
  <si>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</si>
  <si>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</si>
  <si>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</si>
  <si>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</si>
  <si>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</si>
  <si>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</si>
  <si>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</si>
  <si>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</si>
  <si>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</si>
  <si>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</si>
  <si>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</si>
  <si>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</si>
  <si>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</si>
  <si>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</si>
  <si>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</si>
  <si>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</si>
  <si>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</si>
  <si>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</si>
  <si>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</si>
  <si>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</si>
  <si>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</si>
  <si>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</si>
  <si>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</si>
  <si>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</si>
  <si>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</si>
  <si>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</si>
  <si>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</si>
  <si>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</si>
  <si>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</si>
  <si>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</si>
  <si>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</si>
  <si>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</si>
  <si>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</si>
  <si>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</si>
  <si>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</si>
  <si>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</si>
  <si>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</si>
  <si>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</si>
  <si>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</si>
  <si>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</si>
  <si>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</si>
  <si>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</si>
  <si>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</si>
  <si>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</si>
  <si>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</si>
  <si>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</si>
  <si>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</si>
  <si>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</si>
  <si>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</si>
  <si>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</si>
  <si>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</si>
  <si>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</si>
  <si>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</si>
  <si>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</si>
  <si>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</si>
  <si>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</si>
  <si>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</si>
  <si>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</si>
  <si>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</si>
  <si>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</si>
  <si>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</si>
  <si>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</si>
  <si>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</si>
  <si>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</si>
  <si>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</si>
  <si>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</si>
  <si>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</si>
  <si>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</si>
  <si>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</si>
  <si>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</si>
  <si>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</si>
  <si>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</si>
  <si>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</si>
  <si>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</si>
  <si>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</si>
  <si>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</si>
  <si>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</si>
  <si>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</si>
  <si>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</si>
  <si>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</si>
  <si>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</si>
  <si>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</si>
  <si>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</si>
  <si>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</si>
  <si>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</si>
  <si>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</si>
  <si>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</si>
  <si>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</si>
  <si>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</si>
  <si>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</si>
  <si>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</si>
  <si>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</si>
  <si>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</si>
  <si>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</si>
  <si>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</si>
  <si>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</si>
  <si>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</si>
  <si>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</si>
  <si>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</si>
  <si>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</si>
  <si>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</si>
  <si>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</si>
  <si>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</si>
  <si>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</si>
  <si>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</si>
  <si>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</si>
  <si>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</si>
  <si>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</si>
  <si>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</si>
  <si>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</si>
  <si>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</si>
  <si>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</si>
  <si>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</si>
  <si>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</si>
  <si>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</si>
  <si>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</si>
  <si>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</si>
  <si>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</si>
  <si>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</si>
  <si>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</si>
  <si>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</si>
  <si>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</si>
  <si>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</si>
  <si>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</si>
  <si>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</si>
  <si>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</si>
  <si>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</si>
  <si>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</si>
  <si>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</si>
  <si>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</si>
  <si>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</si>
  <si>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</si>
  <si>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</si>
  <si>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</si>
  <si>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</si>
  <si>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</si>
  <si>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</si>
  <si>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</si>
  <si>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</si>
  <si>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</si>
  <si>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</si>
  <si>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</si>
  <si>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</si>
  <si>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</si>
  <si>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</si>
  <si>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</si>
  <si>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</si>
  <si>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</si>
  <si>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</si>
  <si>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</si>
  <si>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</si>
  <si>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</si>
  <si>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</si>
  <si>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</si>
  <si>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</si>
  <si>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</si>
  <si>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</si>
  <si>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</si>
  <si>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</si>
  <si>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</si>
  <si>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</si>
  <si>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</si>
  <si>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</si>
  <si>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</si>
  <si>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</si>
  <si>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</si>
  <si>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</si>
  <si>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</si>
  <si>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</si>
  <si>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</si>
  <si>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</si>
  <si>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</si>
  <si>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</si>
  <si>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</si>
  <si>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</si>
  <si>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</si>
  <si>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</si>
  <si>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</si>
  <si>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</si>
  <si>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</si>
  <si>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</si>
  <si>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</si>
  <si>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</si>
  <si>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</si>
  <si>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</si>
  <si>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</si>
  <si>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</si>
  <si>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</si>
  <si>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</si>
  <si>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</si>
  <si>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</si>
  <si>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</si>
  <si>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</si>
  <si>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</si>
  <si>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</si>
  <si>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</si>
  <si>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</si>
  <si>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</si>
  <si>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</si>
  <si>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</si>
  <si>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</si>
  <si>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</si>
  <si>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</si>
  <si>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</si>
  <si>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</si>
  <si>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</si>
  <si>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</si>
  <si>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</si>
  <si>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</si>
  <si>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</si>
  <si>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</si>
  <si>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</si>
  <si>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</si>
  <si>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</si>
  <si>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</si>
  <si>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</si>
  <si>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</si>
  <si>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</si>
  <si>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</si>
  <si>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</si>
  <si>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</si>
  <si>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</si>
  <si>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</si>
  <si>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</si>
  <si>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</si>
  <si>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</si>
  <si>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</si>
  <si>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</si>
  <si>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</si>
  <si>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</si>
  <si>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</si>
  <si>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</si>
  <si>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</si>
  <si>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</si>
  <si>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</si>
  <si>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</si>
  <si>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</si>
  <si>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</si>
  <si>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</si>
  <si>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</si>
  <si>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</si>
  <si>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</si>
  <si>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</si>
  <si>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</si>
  <si>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</si>
  <si>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</si>
  <si>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</si>
  <si>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</si>
  <si>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</si>
  <si>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</si>
  <si>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</si>
  <si>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</si>
  <si>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</si>
  <si>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</si>
  <si>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</si>
  <si>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</si>
  <si>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</si>
  <si>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</si>
  <si>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</si>
  <si>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</si>
  <si>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</si>
  <si>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</si>
  <si>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</si>
  <si>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</si>
  <si>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</si>
  <si>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</si>
  <si>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</si>
  <si>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</si>
  <si>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</si>
  <si>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</si>
  <si>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</si>
  <si>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</si>
  <si>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</si>
  <si>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</si>
  <si>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</si>
  <si>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</si>
  <si>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</si>
  <si>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</si>
  <si>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</si>
  <si>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</si>
  <si>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</si>
  <si>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</si>
  <si>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</si>
  <si>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</si>
  <si>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</si>
  <si>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</si>
  <si>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</si>
  <si>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</si>
  <si>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</si>
  <si>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</si>
  <si>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</si>
  <si>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</si>
  <si>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</si>
  <si>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</si>
  <si>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</si>
  <si>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</si>
  <si>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</si>
  <si>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</si>
  <si>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</si>
  <si>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</si>
  <si>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</si>
  <si>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</si>
  <si>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</si>
  <si>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</si>
  <si>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</si>
  <si>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</si>
  <si>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</si>
  <si>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</si>
  <si>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</si>
  <si>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</si>
  <si>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</si>
  <si>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</si>
  <si>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</si>
  <si>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</si>
  <si>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</si>
  <si>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</si>
  <si>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</si>
  <si>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</si>
  <si>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</si>
  <si>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</si>
  <si>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</si>
  <si>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</si>
  <si>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</si>
  <si>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</si>
  <si>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</si>
  <si>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</si>
  <si>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</si>
  <si>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</si>
  <si>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</si>
  <si>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</si>
  <si>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</si>
  <si>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</si>
  <si>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</si>
  <si>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</si>
  <si>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</si>
  <si>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</si>
  <si>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</si>
  <si>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</si>
  <si>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</si>
  <si>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</si>
  <si>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</si>
  <si>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</si>
  <si>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</si>
  <si>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</si>
  <si>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</si>
  <si>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</si>
  <si>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</si>
  <si>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</si>
  <si>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</si>
  <si>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</si>
  <si>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</si>
  <si>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</si>
  <si>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</si>
  <si>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</si>
  <si>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</si>
  <si>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</si>
  <si>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</si>
  <si>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</si>
  <si>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</si>
  <si>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</si>
  <si>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</si>
  <si>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</si>
  <si>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</si>
  <si>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</si>
  <si>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</si>
  <si>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</si>
  <si>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</si>
  <si>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</si>
  <si>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</si>
  <si>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</si>
  <si>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</si>
  <si>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</si>
  <si>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</si>
  <si>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</si>
  <si>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</si>
  <si>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</si>
  <si>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</si>
  <si>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</si>
  <si>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</si>
  <si>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</si>
  <si>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</si>
  <si>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</si>
  <si>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</si>
  <si>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</si>
  <si>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</si>
  <si>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</si>
  <si>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</si>
  <si>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</si>
  <si>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</si>
  <si>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</si>
  <si>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</si>
  <si>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</si>
  <si>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</si>
  <si>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</si>
  <si>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</si>
  <si>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</si>
  <si>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</si>
  <si>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</si>
  <si>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</si>
  <si>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</si>
  <si>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</si>
  <si>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</si>
  <si>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</si>
  <si>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</si>
  <si>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</si>
  <si>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</si>
  <si>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</si>
  <si>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</si>
  <si>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</si>
  <si>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</si>
  <si>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</si>
  <si>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</si>
  <si>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</si>
  <si>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</si>
  <si>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</si>
  <si>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</si>
  <si>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</si>
  <si>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</si>
  <si>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</si>
  <si>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</si>
  <si>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</si>
  <si>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</si>
  <si>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</si>
  <si>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</si>
  <si>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</si>
  <si>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</si>
  <si>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</si>
  <si>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</si>
  <si>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</si>
  <si>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</si>
  <si>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</si>
  <si>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</si>
  <si>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</si>
  <si>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</si>
  <si>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</si>
  <si>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</si>
  <si>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</si>
  <si>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</si>
  <si>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</si>
  <si>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</si>
  <si>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</si>
  <si>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</si>
  <si>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</si>
  <si>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</si>
  <si>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</si>
  <si>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</si>
  <si>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</si>
  <si>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</si>
  <si>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</si>
  <si>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</si>
  <si>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</si>
  <si>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</si>
  <si>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</si>
  <si>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</si>
  <si>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</si>
  <si>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</si>
  <si>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</si>
  <si>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</si>
  <si>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</si>
  <si>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</si>
  <si>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</si>
  <si>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</si>
  <si>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</si>
  <si>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</si>
  <si>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</si>
  <si>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</si>
  <si>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</si>
  <si>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</si>
  <si>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</si>
  <si>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</si>
  <si>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</si>
  <si>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</si>
  <si>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</si>
  <si>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</si>
  <si>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</si>
  <si>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</si>
  <si>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</si>
  <si>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</si>
  <si>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</si>
  <si>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</si>
  <si>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</si>
  <si>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</si>
  <si>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</si>
  <si>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</si>
  <si>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</si>
  <si>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</si>
  <si>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</si>
  <si>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</si>
  <si>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</si>
  <si>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</si>
  <si>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</si>
  <si>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</si>
  <si>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</si>
  <si>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</si>
  <si>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</si>
  <si>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</si>
  <si>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</si>
  <si>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</si>
  <si>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</si>
  <si>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</si>
  <si>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</si>
  <si>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</si>
  <si>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</si>
  <si>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</si>
  <si>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</si>
  <si>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</si>
  <si>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</si>
  <si>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</si>
  <si>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</si>
  <si>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</si>
  <si>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</si>
  <si>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</si>
  <si>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</si>
  <si>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</si>
  <si>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</si>
  <si>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</si>
  <si>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</si>
  <si>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</si>
  <si>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</si>
  <si>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</si>
  <si>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</si>
  <si>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</si>
  <si>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</si>
  <si>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</si>
  <si>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</si>
  <si>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</si>
  <si>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</si>
  <si>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</si>
  <si>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</si>
  <si>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</si>
  <si>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</si>
  <si>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</si>
  <si>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</si>
  <si>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</si>
  <si>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</si>
  <si>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</si>
  <si>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</si>
  <si>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</si>
  <si>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</si>
  <si>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</si>
  <si>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</si>
  <si>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</si>
  <si>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</si>
  <si>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</si>
  <si>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</si>
  <si>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</si>
  <si>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</si>
  <si>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</si>
  <si>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</si>
  <si>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</si>
  <si>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</si>
  <si>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</si>
  <si>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</si>
  <si>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</si>
  <si>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</si>
  <si>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</si>
  <si>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</si>
  <si>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</si>
  <si>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</si>
  <si>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</si>
  <si>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</si>
  <si>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</si>
  <si>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</si>
  <si>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</si>
  <si>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</si>
  <si>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</si>
  <si>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</si>
  <si>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</si>
  <si>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</si>
  <si>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</si>
  <si>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</si>
  <si>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</si>
  <si>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</si>
  <si>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</si>
  <si>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</si>
  <si>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</si>
  <si>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</si>
  <si>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</si>
  <si>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</si>
  <si>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</si>
  <si>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</si>
  <si>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</si>
  <si>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</si>
  <si>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</si>
  <si>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</si>
  <si>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</si>
  <si>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</si>
  <si>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</si>
  <si>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</si>
  <si>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</si>
  <si>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</si>
  <si>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</si>
  <si>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</si>
  <si>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</si>
  <si>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</si>
  <si>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</si>
  <si>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</si>
  <si>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</si>
  <si>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</si>
  <si>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</si>
  <si>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</si>
  <si>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</si>
  <si>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</si>
  <si>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</si>
  <si>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</si>
  <si>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</si>
  <si>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</si>
  <si>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</si>
  <si>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</si>
  <si>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</si>
  <si>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</si>
  <si>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</si>
  <si>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</si>
  <si>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</si>
  <si>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</si>
  <si>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</si>
  <si>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</si>
  <si>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</si>
  <si>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</si>
  <si>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</si>
  <si>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</si>
  <si>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</si>
  <si>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</si>
  <si>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</si>
  <si>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</si>
  <si>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</si>
  <si>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</si>
  <si>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</si>
  <si>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</si>
  <si>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</si>
  <si>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</si>
  <si>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</si>
  <si>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</si>
  <si>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</si>
  <si>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</si>
  <si>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</si>
  <si>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</si>
  <si>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</si>
  <si>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</si>
  <si>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</si>
  <si>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</si>
  <si>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</si>
  <si>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</si>
  <si>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</si>
  <si>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</si>
  <si>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</si>
  <si>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</si>
  <si>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</si>
  <si>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</si>
  <si>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</si>
  <si>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</si>
  <si>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</si>
  <si>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</si>
  <si>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</si>
  <si>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</si>
  <si>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</si>
  <si>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</si>
  <si>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</si>
  <si>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</si>
  <si>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</si>
  <si>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</si>
  <si>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</si>
  <si>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</si>
  <si>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</si>
  <si>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</si>
  <si>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</si>
  <si>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</si>
  <si>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</si>
  <si>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</si>
  <si>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</si>
  <si>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</si>
  <si>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</si>
  <si>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</si>
  <si>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</si>
  <si>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</si>
  <si>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</si>
  <si>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</si>
  <si>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</si>
  <si>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</si>
  <si>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</si>
  <si>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</si>
  <si>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</si>
  <si>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</si>
  <si>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</si>
  <si>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</si>
  <si>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</si>
  <si>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</si>
  <si>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</si>
  <si>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</si>
  <si>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</si>
  <si>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</si>
  <si>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</si>
  <si>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</si>
  <si>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</si>
  <si>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</si>
  <si>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</si>
  <si>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</si>
  <si>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</si>
  <si>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</si>
  <si>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</si>
  <si>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</si>
  <si>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</si>
  <si>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</si>
  <si>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</si>
  <si>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</si>
  <si>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</si>
  <si>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</si>
  <si>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</si>
  <si>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</si>
  <si>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</si>
  <si>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</si>
  <si>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</si>
  <si>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</si>
  <si>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</si>
  <si>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</si>
  <si>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</si>
  <si>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</si>
  <si>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</si>
  <si>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</si>
  <si>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</si>
  <si>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</si>
  <si>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</si>
  <si>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</si>
  <si>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</si>
  <si>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</si>
  <si>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</si>
  <si>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</si>
  <si>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</si>
  <si>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</si>
  <si>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</si>
  <si>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</si>
  <si>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</si>
  <si>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</si>
  <si>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</si>
  <si>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</si>
  <si>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</si>
  <si>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</si>
  <si>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</si>
  <si>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</si>
  <si>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</si>
  <si>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</si>
  <si>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</si>
  <si>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</si>
  <si>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</si>
  <si>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</si>
  <si>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</si>
  <si>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</si>
  <si>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</si>
  <si>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</si>
  <si>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</si>
  <si>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</si>
  <si>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</si>
  <si>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</si>
  <si>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</si>
  <si>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</si>
  <si>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</si>
  <si>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</si>
  <si>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</si>
  <si>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</si>
  <si>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</si>
  <si>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</si>
  <si>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</si>
  <si>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</si>
  <si>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</si>
  <si>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</si>
  <si>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</si>
  <si>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</si>
  <si>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</si>
  <si>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</si>
  <si>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</si>
  <si>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</si>
  <si>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</si>
  <si>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</si>
  <si>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</si>
  <si>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</si>
  <si>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</si>
  <si>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</si>
  <si>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</si>
  <si>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</si>
  <si>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</si>
  <si>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</si>
  <si>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</si>
  <si>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</si>
  <si>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</si>
  <si>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</si>
  <si>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</si>
  <si>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</si>
  <si>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</si>
  <si>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</si>
  <si>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</si>
  <si>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</si>
  <si>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</si>
  <si>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</si>
  <si>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</si>
  <si>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</si>
  <si>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</si>
  <si>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</si>
  <si>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</si>
  <si>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</si>
  <si>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</si>
  <si>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</si>
  <si>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</si>
  <si>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</si>
  <si>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</si>
  <si>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</si>
  <si>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</si>
  <si>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</si>
  <si>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</si>
  <si>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</si>
  <si>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</si>
  <si>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</si>
  <si>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</si>
  <si>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</si>
  <si>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</si>
  <si>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</si>
  <si>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</si>
  <si>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</si>
  <si>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</si>
  <si>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</si>
  <si>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</si>
  <si>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</si>
  <si>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</si>
  <si>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</si>
  <si>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</si>
  <si>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</si>
  <si>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</si>
  <si>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</si>
  <si>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</si>
  <si>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</si>
  <si>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</si>
  <si>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</si>
  <si>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</si>
  <si>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</si>
  <si>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</si>
  <si>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</si>
  <si>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</si>
  <si>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</si>
  <si>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</si>
  <si>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</si>
  <si>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</si>
  <si>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</si>
  <si>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</si>
  <si>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</si>
  <si>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</si>
  <si>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</si>
  <si>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</si>
  <si>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</si>
  <si>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</si>
  <si>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</si>
  <si>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</si>
  <si>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</si>
  <si>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</si>
  <si>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</si>
  <si>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</si>
  <si>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</si>
  <si>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</si>
  <si>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</si>
  <si>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</si>
  <si>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</si>
  <si>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</si>
  <si>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</si>
  <si>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</si>
  <si>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</si>
  <si>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</si>
  <si>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</si>
  <si>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</si>
  <si>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</si>
  <si>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</si>
  <si>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</si>
  <si>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</si>
  <si>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</si>
  <si>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</si>
  <si>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</si>
  <si>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</si>
  <si>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</si>
  <si>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</si>
  <si>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</si>
  <si>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</si>
  <si>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</si>
  <si>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</si>
  <si>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</si>
  <si>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</si>
  <si>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</si>
  <si>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</si>
  <si>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</si>
  <si>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</si>
  <si>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</si>
  <si>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</si>
  <si>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</si>
  <si>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</si>
  <si>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</si>
  <si>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</si>
  <si>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</si>
  <si>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</si>
  <si>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</si>
  <si>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</si>
  <si>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</si>
  <si>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</si>
  <si>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</si>
  <si>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</si>
  <si>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</si>
  <si>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</si>
  <si>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</si>
  <si>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</si>
  <si>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</si>
  <si>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</si>
  <si>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</si>
  <si>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</si>
  <si>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</si>
  <si>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</si>
  <si>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</si>
  <si>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</si>
  <si>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</si>
  <si>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</si>
  <si>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</si>
  <si>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</si>
  <si>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</si>
  <si>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</si>
  <si>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</si>
  <si>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</si>
  <si>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</si>
  <si>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</si>
  <si>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</si>
  <si>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</si>
  <si>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</si>
  <si>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</si>
  <si>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</si>
  <si>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</si>
  <si>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</si>
  <si>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</si>
  <si>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</si>
  <si>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</si>
  <si>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</si>
  <si>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</si>
  <si>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</si>
  <si>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</si>
  <si>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</si>
  <si>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</si>
  <si>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</si>
  <si>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</si>
  <si>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</si>
  <si>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</si>
  <si>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</si>
  <si>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</si>
  <si>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</si>
  <si>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</si>
  <si>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</si>
  <si>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</si>
  <si>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</si>
  <si>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</si>
  <si>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</si>
  <si>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</si>
  <si>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</si>
  <si>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</si>
  <si>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</si>
  <si>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</si>
  <si>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</si>
  <si>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</si>
  <si>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</si>
  <si>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</si>
  <si>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</si>
  <si>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</si>
  <si>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</si>
  <si>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</si>
  <si>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</si>
  <si>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</si>
  <si>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</si>
  <si>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</si>
  <si>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</si>
  <si>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</si>
  <si>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</si>
  <si>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</si>
  <si>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</si>
  <si>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</si>
  <si>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</si>
  <si>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</si>
  <si>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</si>
  <si>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</si>
  <si>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</si>
  <si>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</si>
  <si>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</si>
  <si>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</si>
  <si>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</si>
  <si>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</si>
  <si>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</si>
  <si>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</si>
  <si>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</si>
  <si>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</si>
  <si>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</si>
  <si>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</si>
  <si>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</si>
  <si>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</si>
  <si>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</si>
  <si>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</si>
  <si>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</si>
  <si>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</si>
  <si>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</si>
  <si>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</si>
  <si>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</si>
  <si>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</si>
  <si>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</si>
  <si>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</si>
  <si>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</si>
  <si>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</si>
  <si>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</si>
  <si>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</si>
  <si>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</si>
  <si>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</si>
  <si>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</si>
  <si>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</si>
  <si>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</si>
  <si>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</si>
  <si>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</si>
  <si>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</si>
  <si>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</si>
  <si>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</si>
  <si>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</si>
  <si>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</si>
  <si>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</si>
  <si>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</si>
  <si>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</si>
  <si>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</si>
  <si>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</si>
  <si>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</si>
  <si>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</si>
  <si>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</si>
  <si>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</si>
  <si>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</si>
  <si>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</si>
  <si>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</si>
  <si>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</si>
  <si>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</si>
  <si>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</si>
  <si>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</si>
  <si>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</si>
  <si>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</si>
  <si>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</si>
  <si>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</si>
  <si>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</si>
  <si>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</si>
  <si>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</si>
  <si>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</si>
  <si>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</si>
  <si>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</si>
  <si>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</si>
  <si>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</si>
  <si>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</si>
  <si>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</si>
  <si>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</si>
  <si>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</si>
  <si>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</si>
  <si>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</si>
  <si>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</si>
  <si>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</si>
  <si>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</si>
  <si>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</si>
  <si>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</si>
  <si>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</si>
  <si>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</si>
  <si>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</si>
  <si>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</si>
  <si>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</si>
  <si>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</si>
  <si>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</si>
  <si>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</si>
  <si>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</si>
  <si>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</si>
  <si>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</si>
  <si>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</si>
  <si>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</si>
  <si>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</si>
  <si>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</si>
  <si>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</si>
  <si>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</si>
  <si>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</si>
  <si>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</si>
  <si>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</si>
  <si>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</si>
  <si>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</si>
  <si>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</si>
  <si>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</si>
  <si>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</si>
  <si>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</si>
  <si>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</si>
  <si>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</si>
  <si>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</si>
  <si>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</si>
  <si>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</si>
  <si>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</si>
  <si>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</si>
  <si>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</si>
  <si>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</si>
  <si>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</si>
  <si>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</si>
  <si>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</si>
  <si>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</si>
  <si>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</si>
  <si>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</si>
  <si>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</si>
  <si>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</si>
  <si>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</si>
  <si>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</si>
  <si>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</si>
  <si>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</si>
  <si>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</si>
  <si>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</si>
  <si>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</si>
  <si>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</si>
  <si>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</si>
  <si>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</si>
  <si>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</si>
  <si>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</si>
  <si>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</si>
  <si>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</si>
  <si>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</si>
  <si>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</si>
  <si>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</si>
  <si>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</si>
  <si>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</si>
  <si>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</si>
  <si>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</si>
  <si>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</si>
  <si>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</si>
  <si>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</si>
  <si>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</si>
  <si>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</si>
  <si>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</si>
  <si>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</si>
  <si>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</si>
  <si>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</si>
  <si>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</si>
  <si>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</si>
  <si>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</si>
  <si>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</si>
  <si>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</si>
  <si>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</si>
  <si>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</si>
  <si>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</si>
  <si>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</si>
  <si>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</si>
  <si>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</si>
  <si>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</si>
  <si>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</si>
  <si>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</si>
  <si>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</si>
  <si>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</si>
  <si>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</si>
  <si>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</si>
  <si>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</si>
  <si>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</si>
  <si>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</si>
  <si>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</si>
  <si>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</si>
  <si>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</si>
  <si>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</si>
  <si>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</si>
  <si>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</si>
  <si>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</si>
  <si>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</si>
  <si>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</si>
  <si>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</si>
  <si>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</si>
  <si>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</si>
  <si>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</si>
  <si>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</si>
  <si>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</si>
  <si>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</si>
  <si>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</si>
  <si>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</si>
  <si>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</si>
  <si>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</si>
  <si>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</si>
  <si>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</si>
  <si>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</si>
  <si>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</si>
  <si>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</si>
  <si>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</si>
  <si>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</si>
  <si>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</si>
  <si>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</si>
  <si>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</si>
  <si>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</si>
  <si>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</si>
  <si>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</si>
  <si>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</si>
  <si>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</si>
  <si>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</si>
  <si>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</si>
  <si>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</si>
  <si>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</si>
  <si>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</si>
  <si>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</si>
  <si>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</si>
  <si>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</si>
  <si>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</si>
  <si>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</si>
  <si>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</si>
  <si>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</si>
  <si>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</si>
  <si>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</si>
  <si>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</si>
  <si>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</si>
  <si>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</si>
  <si>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</si>
  <si>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</si>
  <si>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</si>
  <si>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</si>
  <si>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</si>
  <si>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</si>
  <si>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</si>
  <si>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</si>
  <si>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</si>
  <si>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</si>
  <si>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</si>
  <si>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</si>
  <si>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</si>
  <si>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</si>
  <si>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</si>
  <si>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</si>
  <si>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</si>
  <si>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</si>
  <si>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</si>
  <si>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</si>
  <si>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</si>
  <si>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</si>
  <si>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</si>
  <si>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</si>
  <si>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</si>
  <si>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</si>
  <si>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</si>
  <si>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</si>
  <si>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</si>
  <si>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</si>
  <si>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</si>
  <si>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</si>
  <si>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</si>
  <si>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</si>
  <si>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</si>
  <si>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</si>
  <si>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</si>
  <si>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</si>
  <si>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</si>
  <si>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</si>
  <si>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</si>
  <si>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</si>
  <si>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</si>
  <si>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</si>
  <si>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</si>
  <si>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</si>
  <si>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</si>
  <si>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</si>
  <si>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</si>
  <si>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</si>
  <si>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</si>
  <si>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</si>
  <si>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</si>
  <si>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</si>
  <si>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</si>
  <si>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</si>
  <si>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</si>
  <si>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</si>
  <si>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</si>
  <si>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</si>
  <si>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</si>
  <si>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</si>
  <si>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</si>
  <si>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</si>
  <si>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</si>
  <si>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</si>
  <si>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</si>
  <si>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</si>
  <si>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</si>
  <si>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</si>
  <si>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</si>
  <si>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</si>
  <si>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</si>
  <si>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</si>
  <si>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</si>
  <si>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</si>
  <si>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</si>
  <si>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</si>
  <si>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</si>
  <si>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</si>
  <si>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</si>
  <si>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</si>
  <si>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</si>
  <si>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</si>
  <si>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</si>
  <si>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</si>
  <si>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</si>
  <si>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</si>
  <si>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</si>
  <si>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</si>
  <si>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</si>
  <si>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</si>
  <si>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</si>
  <si>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</si>
  <si>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</si>
  <si>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</si>
  <si>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</si>
  <si>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</si>
  <si>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</si>
  <si>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</si>
  <si>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</si>
  <si>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</si>
  <si>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</si>
  <si>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</si>
  <si>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</si>
  <si>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</si>
  <si>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</si>
  <si>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</si>
  <si>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</si>
  <si>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</si>
  <si>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</si>
  <si>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</si>
  <si>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</si>
  <si>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</si>
  <si>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</si>
  <si>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</si>
  <si>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</si>
  <si>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</si>
  <si>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</si>
  <si>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</si>
  <si>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</si>
  <si>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</si>
  <si>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</si>
  <si>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</si>
  <si>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</si>
  <si>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</si>
  <si>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</si>
  <si>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</si>
  <si>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</si>
  <si>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</si>
  <si>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</si>
  <si>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</si>
  <si>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</si>
  <si>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</si>
  <si>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</si>
  <si>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</si>
  <si>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</si>
  <si>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</si>
  <si>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</si>
  <si>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</si>
  <si>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</si>
  <si>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</si>
  <si>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</si>
  <si>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</si>
  <si>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</si>
  <si>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</si>
  <si>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</si>
  <si>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</si>
  <si>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</si>
  <si>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</si>
  <si>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</si>
  <si>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</si>
  <si>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</si>
  <si>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</si>
  <si>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</si>
  <si>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</si>
  <si>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</si>
  <si>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</si>
  <si>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</si>
  <si>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</si>
  <si>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</si>
  <si>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</si>
  <si>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</si>
  <si>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</si>
  <si>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</si>
  <si>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</si>
  <si>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</si>
  <si>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</si>
  <si>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</si>
  <si>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</si>
  <si>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</si>
  <si>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</si>
  <si>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</si>
  <si>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</si>
  <si>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</si>
  <si>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</si>
  <si>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</si>
  <si>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</si>
  <si>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</si>
  <si>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</si>
  <si>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</si>
  <si>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</si>
  <si>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</si>
  <si>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</si>
  <si>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</si>
  <si>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</si>
  <si>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</si>
  <si>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</si>
  <si>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</si>
  <si>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</si>
  <si>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</si>
  <si>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</si>
  <si>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</si>
  <si>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</si>
  <si>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</si>
  <si>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</si>
  <si>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</si>
  <si>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</si>
  <si>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</si>
  <si>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</si>
  <si>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</si>
  <si>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</si>
  <si>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</si>
  <si>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</si>
  <si>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</si>
  <si>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</si>
  <si>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</si>
  <si>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</si>
  <si>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</si>
  <si>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</si>
  <si>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</si>
  <si>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</si>
  <si>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</si>
  <si>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</si>
  <si>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</si>
  <si>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</si>
  <si>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</si>
  <si>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</si>
  <si>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</si>
  <si>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</si>
  <si>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</si>
  <si>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</si>
  <si>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</si>
  <si>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</si>
  <si>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</si>
  <si>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</si>
  <si>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</si>
  <si>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</si>
  <si>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</si>
  <si>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</si>
  <si>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</si>
  <si>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</si>
  <si>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</si>
  <si>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</si>
  <si>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</si>
  <si>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</si>
  <si>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</si>
  <si>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</si>
  <si>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</si>
  <si>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</si>
  <si>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</si>
  <si>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</si>
  <si>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</si>
  <si>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</si>
  <si>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</si>
  <si>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</si>
  <si>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</si>
  <si>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</si>
  <si>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</si>
  <si>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</si>
  <si>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</si>
  <si>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</si>
  <si>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</si>
  <si>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</si>
  <si>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</si>
  <si>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</si>
  <si>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</si>
  <si>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</si>
  <si>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</si>
  <si>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</si>
  <si>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</si>
  <si>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</si>
  <si>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</si>
  <si>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</si>
  <si>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</si>
  <si>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</si>
  <si>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</si>
  <si>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</si>
  <si>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</si>
  <si>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</si>
  <si>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</si>
  <si>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</si>
  <si>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</si>
  <si>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</si>
  <si>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</si>
  <si>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</si>
  <si>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</si>
  <si>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</si>
  <si>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</si>
  <si>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</si>
  <si>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</si>
  <si>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</si>
  <si>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</si>
  <si>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</si>
  <si>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</si>
  <si>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</si>
  <si>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</si>
  <si>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</si>
  <si>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</si>
  <si>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</si>
  <si>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</si>
  <si>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</si>
  <si>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</si>
  <si>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</si>
  <si>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</si>
  <si>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</si>
  <si>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</si>
  <si>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</si>
  <si>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</si>
  <si>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</si>
  <si>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</si>
  <si>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</si>
  <si>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</si>
  <si>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</si>
  <si>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</si>
  <si>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</si>
  <si>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</si>
  <si>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</si>
  <si>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</si>
  <si>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</si>
  <si>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</si>
  <si>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</si>
  <si>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</si>
  <si>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</si>
  <si>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</si>
  <si>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</si>
  <si>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</si>
  <si>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</si>
  <si>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</si>
  <si>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</si>
  <si>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</si>
  <si>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</si>
  <si>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</si>
  <si>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</si>
  <si>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</si>
  <si>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</si>
  <si>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</si>
  <si>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</si>
  <si>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</si>
  <si>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</si>
  <si>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</si>
  <si>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</si>
  <si>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</si>
  <si>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</si>
  <si>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</si>
  <si>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</si>
  <si>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</si>
  <si>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</si>
  <si>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</si>
  <si>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</si>
  <si>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</si>
  <si>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</si>
  <si>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</si>
  <si>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</si>
  <si>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</si>
  <si>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</si>
  <si>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</si>
  <si>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</si>
  <si>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</si>
  <si>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</si>
  <si>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</si>
  <si>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</si>
  <si>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</si>
  <si>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</si>
  <si>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</si>
  <si>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</si>
  <si>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</si>
  <si>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</si>
  <si>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</si>
  <si>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</si>
  <si>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</si>
  <si>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</si>
  <si>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</si>
  <si>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</si>
  <si>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</si>
  <si>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</si>
  <si>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</si>
  <si>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</si>
  <si>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</si>
  <si>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</si>
  <si>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</si>
  <si>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</si>
  <si>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</si>
  <si>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</si>
  <si>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</si>
  <si>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</si>
  <si>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</si>
  <si>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</si>
  <si>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</si>
  <si>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</si>
  <si>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</si>
  <si>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</si>
  <si>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</si>
  <si>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</si>
  <si>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</si>
  <si>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</si>
  <si>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</si>
  <si>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</si>
  <si>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</si>
  <si>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</si>
  <si>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</si>
  <si>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</si>
  <si>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</si>
  <si>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</si>
  <si>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</si>
  <si>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</si>
  <si>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</si>
  <si>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</si>
  <si>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</si>
  <si>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</si>
  <si>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</si>
  <si>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</si>
  <si>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</si>
  <si>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</si>
  <si>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</si>
  <si>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</si>
  <si>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</si>
  <si>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</si>
  <si>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</si>
  <si>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</si>
  <si>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</si>
  <si>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</si>
  <si>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</si>
  <si>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</si>
  <si>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</si>
  <si>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</si>
  <si>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</si>
  <si>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</si>
  <si>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</si>
  <si>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</si>
  <si>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</si>
  <si>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</si>
  <si>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</si>
  <si>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</si>
  <si>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</si>
  <si>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</si>
  <si>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</si>
  <si>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</si>
  <si>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</si>
  <si>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</si>
  <si>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</si>
  <si>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</si>
  <si>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</si>
  <si>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</si>
  <si>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</si>
  <si>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</si>
  <si>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</si>
  <si>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</si>
  <si>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</si>
  <si>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</si>
  <si>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</si>
  <si>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</si>
  <si>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</si>
  <si>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</si>
  <si>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</si>
  <si>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</si>
  <si>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</si>
  <si>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</si>
  <si>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</si>
  <si>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</si>
  <si>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</si>
  <si>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</si>
  <si>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</si>
  <si>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</si>
  <si>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</si>
  <si>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</si>
  <si>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</si>
  <si>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</si>
  <si>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</si>
  <si>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</si>
  <si>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</si>
  <si>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</si>
  <si>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</si>
  <si>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</si>
  <si>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</si>
  <si>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</si>
  <si>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</si>
  <si>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</si>
  <si>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</si>
  <si>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</si>
  <si>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</si>
  <si>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</si>
  <si>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</si>
  <si>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</si>
  <si>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</si>
  <si>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</si>
  <si>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</si>
  <si>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</si>
  <si>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</si>
  <si>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</si>
  <si>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</si>
  <si>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</si>
  <si>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</si>
  <si>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</si>
  <si>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</si>
  <si>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</si>
  <si>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</si>
  <si>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</si>
  <si>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</si>
  <si>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</si>
  <si>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</si>
  <si>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</si>
  <si>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</si>
  <si>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</si>
  <si>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</si>
  <si>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</si>
  <si>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</si>
  <si>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</si>
  <si>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</si>
  <si>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</si>
  <si>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</si>
  <si>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</si>
  <si>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</si>
  <si>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</si>
  <si>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</si>
  <si>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</si>
  <si>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</si>
  <si>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</si>
  <si>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</si>
  <si>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</si>
  <si>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</si>
  <si>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</si>
  <si>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</si>
  <si>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</si>
  <si>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</si>
  <si>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</si>
  <si>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</si>
  <si>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</si>
  <si>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</si>
  <si>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</si>
  <si>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</si>
  <si>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</si>
  <si>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</si>
  <si>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</si>
  <si>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</si>
  <si>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</si>
  <si>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</si>
  <si>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</si>
  <si>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</si>
  <si>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</si>
  <si>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</si>
  <si>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</si>
  <si>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</si>
  <si>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</si>
  <si>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</si>
  <si>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</si>
  <si>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</si>
  <si>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</si>
  <si>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</si>
  <si>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</si>
  <si>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</si>
  <si>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</si>
  <si>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</si>
  <si>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</si>
  <si>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</si>
  <si>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</si>
  <si>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</si>
  <si>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</si>
  <si>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</si>
  <si>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</si>
  <si>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</si>
  <si>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</si>
  <si>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</si>
  <si>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</si>
  <si>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</si>
  <si>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</si>
  <si>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</si>
  <si>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</si>
  <si>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</si>
  <si>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</si>
  <si>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</si>
  <si>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</si>
  <si>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</si>
  <si>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</si>
  <si>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</si>
  <si>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</si>
  <si>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</si>
  <si>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</si>
  <si>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</si>
  <si>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</si>
  <si>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</si>
  <si>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</si>
  <si>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</si>
  <si>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</si>
  <si>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</si>
  <si>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</si>
  <si>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</si>
  <si>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</si>
  <si>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</si>
  <si>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</si>
  <si>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</si>
  <si>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</si>
  <si>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</si>
  <si>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</si>
  <si>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</si>
  <si>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</si>
  <si>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</si>
  <si>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</si>
  <si>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</si>
  <si>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</si>
  <si>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</si>
  <si>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</si>
  <si>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</si>
  <si>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</si>
  <si>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</si>
  <si>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</si>
  <si>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</si>
  <si>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</si>
  <si>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</si>
  <si>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</si>
  <si>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</si>
  <si>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</si>
  <si>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</si>
  <si>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</si>
  <si>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</si>
  <si>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</si>
  <si>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</si>
  <si>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</si>
  <si>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</si>
  <si>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</si>
  <si>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</si>
  <si>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</si>
  <si>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</si>
  <si>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</si>
  <si>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</si>
  <si>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</si>
  <si>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</si>
  <si>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</si>
  <si>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</si>
  <si>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</si>
  <si>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</si>
  <si>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</si>
  <si>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</si>
  <si>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</si>
  <si>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</si>
  <si>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</si>
  <si>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</si>
  <si>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</si>
  <si>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</si>
  <si>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</si>
  <si>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</si>
  <si>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</si>
  <si>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</si>
  <si>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</si>
  <si>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</si>
  <si>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</si>
  <si>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</si>
  <si>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</si>
  <si>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</si>
  <si>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</si>
  <si>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</si>
  <si>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</si>
  <si>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</si>
  <si>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</si>
  <si>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</si>
  <si>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</si>
  <si>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</si>
  <si>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</si>
  <si>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</si>
  <si>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</si>
  <si>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</si>
  <si>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</si>
  <si>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</si>
  <si>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</si>
  <si>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</si>
  <si>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</si>
  <si>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</si>
  <si>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</si>
  <si>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</si>
  <si>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</si>
  <si>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</si>
  <si>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</si>
  <si>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</si>
  <si>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</si>
  <si>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</si>
  <si>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</si>
  <si>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</si>
  <si>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</si>
  <si>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</si>
  <si>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</si>
  <si>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</si>
  <si>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</si>
  <si>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</si>
  <si>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</si>
  <si>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</si>
  <si>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</si>
  <si>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</si>
  <si>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</si>
  <si>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</si>
  <si>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</si>
  <si>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</si>
  <si>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</si>
  <si>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</si>
  <si>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</si>
  <si>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</si>
  <si>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</si>
  <si>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</si>
  <si>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</si>
  <si>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</si>
  <si>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</si>
  <si>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</si>
  <si>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</si>
  <si>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</si>
  <si>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</si>
  <si>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</si>
  <si>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</si>
  <si>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</si>
  <si>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</si>
  <si>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</si>
  <si>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</si>
  <si>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</si>
  <si>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</si>
  <si>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</si>
  <si>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</si>
  <si>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</si>
  <si>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</si>
  <si>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</si>
  <si>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</si>
  <si>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</si>
  <si>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</si>
  <si>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</si>
  <si>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</si>
  <si>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</si>
  <si>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</si>
  <si>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</si>
  <si>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</si>
  <si>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</si>
  <si>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</si>
  <si>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</si>
  <si>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</si>
  <si>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</si>
  <si>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</si>
  <si>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</si>
  <si>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</si>
  <si>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</si>
  <si>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</si>
  <si>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</si>
  <si>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</si>
  <si>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</si>
  <si>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</si>
  <si>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</si>
  <si>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</si>
  <si>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</si>
  <si>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</si>
  <si>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</si>
  <si>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</si>
  <si>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</si>
  <si>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</si>
  <si>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</si>
  <si>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</si>
  <si>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</si>
  <si>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</si>
  <si>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</si>
  <si>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</si>
  <si>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</si>
  <si>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</si>
  <si>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</si>
  <si>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</si>
  <si>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</si>
  <si>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</si>
  <si>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</si>
  <si>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</si>
  <si>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</si>
  <si>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</si>
  <si>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</si>
  <si>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</si>
  <si>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</si>
  <si>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</si>
  <si>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</si>
  <si>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</si>
  <si>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</si>
  <si>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</si>
  <si>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</si>
  <si>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</si>
  <si>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</si>
  <si>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</si>
  <si>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</si>
  <si>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</si>
  <si>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</si>
  <si>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</si>
  <si>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</si>
  <si>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</si>
  <si>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</si>
  <si>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</si>
  <si>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</si>
  <si>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</si>
  <si>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</si>
  <si>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</si>
  <si>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</si>
  <si>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</si>
  <si>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</si>
  <si>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</si>
  <si>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</si>
  <si>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</si>
  <si>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</si>
  <si>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</si>
  <si>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</si>
  <si>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</si>
  <si>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</si>
  <si>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</si>
  <si>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</si>
  <si>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</si>
  <si>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</si>
  <si>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</si>
  <si>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</si>
  <si>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</si>
  <si>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</si>
  <si>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</si>
  <si>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</si>
  <si>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</si>
  <si>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</si>
  <si>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</si>
  <si>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</si>
  <si>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</si>
  <si>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</si>
  <si>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</si>
  <si>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</si>
  <si>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</si>
  <si>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</si>
  <si>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</si>
  <si>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</si>
  <si>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</si>
  <si>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</si>
  <si>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</si>
  <si>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</si>
  <si>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</si>
  <si>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</si>
  <si>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</si>
  <si>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</si>
  <si>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</si>
  <si>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</si>
  <si>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</si>
  <si>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</si>
  <si>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</si>
  <si>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</si>
  <si>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</si>
  <si>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</si>
  <si>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</si>
  <si>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</si>
  <si>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</si>
  <si>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</si>
  <si>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</si>
  <si>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</si>
  <si>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</si>
  <si>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</si>
  <si>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</si>
  <si>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</si>
  <si>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</si>
  <si>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</si>
  <si>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</si>
  <si>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</si>
  <si>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</si>
  <si>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</si>
  <si>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</si>
  <si>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</si>
  <si>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</si>
  <si>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</si>
  <si>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</si>
  <si>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</si>
  <si>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</si>
  <si>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</si>
  <si>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</si>
  <si>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</si>
  <si>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</si>
  <si>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</si>
  <si>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</si>
  <si>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</si>
  <si>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</si>
  <si>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</si>
  <si>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</si>
  <si>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</si>
  <si>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</si>
  <si>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</si>
  <si>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</si>
  <si>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</si>
  <si>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</si>
  <si>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</si>
  <si>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</si>
  <si>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</si>
  <si>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</si>
  <si>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</si>
  <si>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</si>
  <si>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</si>
  <si>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</si>
  <si>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</si>
  <si>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</si>
  <si>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</si>
  <si>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</si>
  <si>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</si>
  <si>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</si>
  <si>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</si>
  <si>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</si>
  <si>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</si>
  <si>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</si>
  <si>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</si>
  <si>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</si>
  <si>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</si>
  <si>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</si>
  <si>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</si>
  <si>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</si>
  <si>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</si>
  <si>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</si>
  <si>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</si>
  <si>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</si>
  <si>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</si>
  <si>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</si>
  <si>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</si>
  <si>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</si>
  <si>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</si>
  <si>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</si>
  <si>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</si>
  <si>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</si>
  <si>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</si>
  <si>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</si>
  <si>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</si>
  <si>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</si>
  <si>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</si>
  <si>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</si>
  <si>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</si>
  <si>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</si>
  <si>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</si>
  <si>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</si>
  <si>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</si>
  <si>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</si>
  <si>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</si>
  <si>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</si>
  <si>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</si>
  <si>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</si>
  <si>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</si>
  <si>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</si>
  <si>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</si>
  <si>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</si>
  <si>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</si>
  <si>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</si>
  <si>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</si>
  <si>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</si>
  <si>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</si>
  <si>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</si>
  <si>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</si>
  <si>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</si>
  <si>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</si>
  <si>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</si>
  <si>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</si>
  <si>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</si>
  <si>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</si>
  <si>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</si>
  <si>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</si>
  <si>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</si>
  <si>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</si>
  <si>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</si>
  <si>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</si>
  <si>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</si>
  <si>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</si>
  <si>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</si>
  <si>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</si>
  <si>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</si>
  <si>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</si>
  <si>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</si>
  <si>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</si>
  <si>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</si>
  <si>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</si>
  <si>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</si>
  <si>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</si>
  <si>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</si>
  <si>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</si>
  <si>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</si>
  <si>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</si>
  <si>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</si>
  <si>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</si>
  <si>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</si>
  <si>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</si>
  <si>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</si>
  <si>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</si>
  <si>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</si>
  <si>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</si>
  <si>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</si>
  <si>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</si>
  <si>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</si>
  <si>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</si>
  <si>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</si>
  <si>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</si>
  <si>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</si>
  <si>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</si>
  <si>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</si>
  <si>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</si>
  <si>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</si>
  <si>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</si>
  <si>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</si>
  <si>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</si>
  <si>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</si>
  <si>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</si>
  <si>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</si>
  <si>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</si>
  <si>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</si>
  <si>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</si>
  <si>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</si>
  <si>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</si>
  <si>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</si>
  <si>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</si>
  <si>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</si>
  <si>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</si>
  <si>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</si>
  <si>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</si>
  <si>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</si>
  <si>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</si>
  <si>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</si>
  <si>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</si>
  <si>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</si>
  <si>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</si>
  <si>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</si>
  <si>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</si>
  <si>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</si>
  <si>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</si>
  <si>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</si>
  <si>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</si>
  <si>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</si>
  <si>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</si>
  <si>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</si>
  <si>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</si>
  <si>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</si>
  <si>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</si>
  <si>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</si>
  <si>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</si>
  <si>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</si>
  <si>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</si>
  <si>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</si>
  <si>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</si>
  <si>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</si>
  <si>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</si>
  <si>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</si>
  <si>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</si>
  <si>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</si>
  <si>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</si>
  <si>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</si>
  <si>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</si>
  <si>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</si>
  <si>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</si>
  <si>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</si>
  <si>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</si>
  <si>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</si>
  <si>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</si>
  <si>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</si>
  <si>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</si>
  <si>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</si>
  <si>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</si>
  <si>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</si>
  <si>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</si>
  <si>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</si>
  <si>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</si>
  <si>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</si>
  <si>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</si>
  <si>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</si>
  <si>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</si>
  <si>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</si>
  <si>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</si>
  <si>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</si>
  <si>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</si>
  <si>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</si>
  <si>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</si>
  <si>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</si>
  <si>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</si>
  <si>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</si>
  <si>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</si>
  <si>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</si>
  <si>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</si>
  <si>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</si>
  <si>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</si>
  <si>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</si>
  <si>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</si>
  <si>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</si>
  <si>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</si>
  <si>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</si>
  <si>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</si>
  <si>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</si>
  <si>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</si>
  <si>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</si>
  <si>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</si>
  <si>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</si>
  <si>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</si>
  <si>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</si>
  <si>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</si>
  <si>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</si>
  <si>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</si>
  <si>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</si>
  <si>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</si>
  <si>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</si>
  <si>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</si>
  <si>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</si>
  <si>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</si>
  <si>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</si>
  <si>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</si>
  <si>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</si>
  <si>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</si>
  <si>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</si>
  <si>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</si>
  <si>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</si>
  <si>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</si>
  <si>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</si>
  <si>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</si>
  <si>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</si>
  <si>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</si>
  <si>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</si>
  <si>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</si>
  <si>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</si>
  <si>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</si>
  <si>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</si>
  <si>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</si>
  <si>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</si>
  <si>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</si>
  <si>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</si>
  <si>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</si>
  <si>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</si>
  <si>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</si>
  <si>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</si>
  <si>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</si>
  <si>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</si>
  <si>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</si>
  <si>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</si>
  <si>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</si>
  <si>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</si>
  <si>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</si>
  <si>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</si>
  <si>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</si>
  <si>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</si>
  <si>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</si>
  <si>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</si>
  <si>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</si>
  <si>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</si>
  <si>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</si>
  <si>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</si>
  <si>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</si>
  <si>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</si>
  <si>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</si>
  <si>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</si>
  <si>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</si>
  <si>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</si>
  <si>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</si>
  <si>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</si>
  <si>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</si>
  <si>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</si>
  <si>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</si>
  <si>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</si>
  <si>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</si>
  <si>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</si>
  <si>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</si>
  <si>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</si>
  <si>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</si>
  <si>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</si>
  <si>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</si>
  <si>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</si>
  <si>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</si>
  <si>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</si>
  <si>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</si>
  <si>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</si>
  <si>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</si>
  <si>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</si>
  <si>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</si>
  <si>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</si>
  <si>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</si>
  <si>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</si>
  <si>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</si>
  <si>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</si>
  <si>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</si>
  <si>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</si>
  <si>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</si>
  <si>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</si>
  <si>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</si>
  <si>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</si>
  <si>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</si>
  <si>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</si>
  <si>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</si>
  <si>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</si>
  <si>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</si>
  <si>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</si>
  <si>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</si>
  <si>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</si>
  <si>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</si>
  <si>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</si>
  <si>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</si>
  <si>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</si>
  <si>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</si>
  <si>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</si>
  <si>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</si>
  <si>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</si>
  <si>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</si>
  <si>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</si>
  <si>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</si>
  <si>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</si>
  <si>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</si>
  <si>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</si>
  <si>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</si>
  <si>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</si>
  <si>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</si>
  <si>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</si>
  <si>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</si>
  <si>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</si>
  <si>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</si>
  <si>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</si>
  <si>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</si>
  <si>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</si>
  <si>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</si>
  <si>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</si>
  <si>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</si>
  <si>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</si>
  <si>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</si>
  <si>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</si>
  <si>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</si>
  <si>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</si>
  <si>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</si>
  <si>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</si>
  <si>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</si>
  <si>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</si>
  <si>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</si>
  <si>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</si>
  <si>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</si>
  <si>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</si>
  <si>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</si>
  <si>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</si>
  <si>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</si>
  <si>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</si>
  <si>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</si>
  <si>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</si>
  <si>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</si>
  <si>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</si>
  <si>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</si>
  <si>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</si>
  <si>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</si>
  <si>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</si>
  <si>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</si>
  <si>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</si>
  <si>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</si>
  <si>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</si>
  <si>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</si>
  <si>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</si>
  <si>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</si>
  <si>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</si>
  <si>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</si>
  <si>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</si>
  <si>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</si>
  <si>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</si>
  <si>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</si>
  <si>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</si>
  <si>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</si>
  <si>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</si>
  <si>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</si>
  <si>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</si>
  <si>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</si>
  <si>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</si>
  <si>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</si>
  <si>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</si>
  <si>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</si>
  <si>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</si>
  <si>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</si>
  <si>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</si>
  <si>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</si>
  <si>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</si>
  <si>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</si>
  <si>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</si>
  <si>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</si>
  <si>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</si>
  <si>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</si>
  <si>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</si>
  <si>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</si>
  <si>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</si>
  <si>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</si>
  <si>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</si>
  <si>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</si>
  <si>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</si>
  <si>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</si>
  <si>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</si>
  <si>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</si>
  <si>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</si>
  <si>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</si>
  <si>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</si>
  <si>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</si>
  <si>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</si>
  <si>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</si>
  <si>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</si>
  <si>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</si>
  <si>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</si>
  <si>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</si>
  <si>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</si>
  <si>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</si>
  <si>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</si>
  <si>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</si>
  <si>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</si>
  <si>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</si>
  <si>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</si>
  <si>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</si>
  <si>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</si>
  <si>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</si>
  <si>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</si>
  <si>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</si>
  <si>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</si>
  <si>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</si>
  <si>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</si>
  <si>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</si>
  <si>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</si>
  <si>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</si>
  <si>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</si>
  <si>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</si>
  <si>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</si>
  <si>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</si>
  <si>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</si>
  <si>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</si>
  <si>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</si>
  <si>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</si>
  <si>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</si>
  <si>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</si>
  <si>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</si>
  <si>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</si>
  <si>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</si>
  <si>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</si>
  <si>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</si>
  <si>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</si>
  <si>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</si>
  <si>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</si>
  <si>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</si>
  <si>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</si>
  <si>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</si>
  <si>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</si>
  <si>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</si>
  <si>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</si>
  <si>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</si>
  <si>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</si>
  <si>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</si>
  <si>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</si>
  <si>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</si>
  <si>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</si>
  <si>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</si>
  <si>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</si>
  <si>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</si>
  <si>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</si>
  <si>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</si>
  <si>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</si>
  <si>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</si>
  <si>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</si>
  <si>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</si>
  <si>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</si>
  <si>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</si>
  <si>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</si>
  <si>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</si>
  <si>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</si>
  <si>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</si>
  <si>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</si>
  <si>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</si>
  <si>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</si>
  <si>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</si>
  <si>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</si>
  <si>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</si>
  <si>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</si>
  <si>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</si>
  <si>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</si>
  <si>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</si>
  <si>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</si>
  <si>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</si>
  <si>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</si>
  <si>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</si>
  <si>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</si>
  <si>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</si>
  <si>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</si>
  <si>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</si>
  <si>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</si>
  <si>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</si>
  <si>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</si>
  <si>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</si>
  <si>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</si>
  <si>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</si>
  <si>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</si>
  <si>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</si>
  <si>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</si>
  <si>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</si>
  <si>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</si>
  <si>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</si>
  <si>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</si>
  <si>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</si>
  <si>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</si>
  <si>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</si>
  <si>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</si>
  <si>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</si>
  <si>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</si>
  <si>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</si>
  <si>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</si>
  <si>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</si>
  <si>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</si>
  <si>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</si>
  <si>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</si>
  <si>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</si>
  <si>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</si>
  <si>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</si>
  <si>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</si>
  <si>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</si>
  <si>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</si>
  <si>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</si>
  <si>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</si>
  <si>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</si>
  <si>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</si>
  <si>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</si>
  <si>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</si>
  <si>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</si>
  <si>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</si>
  <si>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</si>
  <si>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</si>
  <si>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</si>
  <si>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</si>
  <si>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</si>
  <si>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</si>
  <si>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</si>
  <si>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</si>
  <si>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</si>
  <si>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</si>
  <si>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</si>
  <si>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</si>
  <si>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</si>
  <si>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</si>
  <si>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</si>
  <si>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</si>
  <si>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</si>
  <si>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</si>
  <si>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</si>
  <si>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</si>
  <si>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</si>
  <si>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</si>
  <si>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</si>
  <si>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</si>
  <si>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</si>
  <si>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</si>
  <si>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</si>
  <si>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</si>
  <si>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</si>
  <si>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</si>
  <si>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</si>
  <si>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</si>
  <si>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</si>
  <si>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</si>
  <si>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</si>
  <si>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</si>
  <si>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</si>
  <si>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</si>
  <si>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</si>
  <si>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</si>
  <si>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</si>
  <si>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</si>
  <si>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</si>
  <si>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</si>
  <si>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</si>
  <si>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</si>
  <si>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</si>
  <si>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</si>
  <si>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</si>
  <si>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</si>
  <si>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</si>
  <si>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</si>
  <si>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</si>
  <si>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</si>
  <si>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</si>
  <si>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</si>
  <si>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</si>
  <si>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</si>
  <si>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</si>
  <si>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</si>
  <si>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</si>
  <si>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</si>
  <si>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</si>
  <si>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</si>
  <si>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</si>
  <si>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</si>
  <si>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</si>
  <si>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</si>
  <si>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</si>
  <si>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</si>
  <si>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</si>
  <si>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</si>
  <si>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</si>
  <si>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</si>
  <si>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</si>
  <si>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</si>
  <si>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</si>
  <si>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</si>
  <si>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</si>
  <si>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</si>
  <si>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</si>
  <si>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</si>
  <si>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</si>
  <si>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</si>
  <si>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</si>
  <si>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</si>
  <si>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</si>
  <si>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</si>
  <si>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</si>
  <si>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</si>
  <si>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</si>
  <si>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</si>
  <si>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</si>
  <si>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</si>
  <si>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</si>
  <si>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</si>
  <si>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</si>
  <si>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</si>
  <si>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</si>
  <si>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</si>
  <si>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</si>
  <si>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</si>
  <si>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</si>
  <si>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</si>
  <si>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</si>
  <si>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</si>
  <si>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</si>
  <si>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</si>
  <si>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</si>
  <si>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</si>
  <si>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</si>
  <si>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</si>
  <si>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</si>
  <si>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</si>
  <si>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</si>
  <si>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</si>
  <si>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</si>
  <si>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</si>
  <si>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</si>
  <si>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</si>
  <si>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</si>
  <si>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</si>
  <si>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</si>
  <si>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</si>
  <si>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</si>
  <si>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</si>
  <si>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</si>
  <si>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</si>
  <si>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</si>
  <si>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</si>
  <si>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</si>
  <si>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</si>
  <si>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</si>
  <si>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</si>
  <si>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</si>
  <si>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</si>
  <si>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</si>
  <si>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</si>
  <si>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</si>
  <si>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</si>
  <si>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</si>
  <si>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</si>
  <si>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</si>
  <si>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</si>
  <si>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</si>
  <si>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</si>
  <si>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</si>
  <si>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</si>
  <si>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</si>
  <si>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</si>
  <si>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</si>
  <si>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</si>
  <si>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</si>
  <si>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</si>
  <si>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</si>
  <si>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</si>
  <si>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</si>
  <si>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</si>
  <si>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</si>
  <si>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</si>
  <si>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</si>
  <si>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</si>
  <si>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</si>
  <si>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</si>
  <si>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</si>
  <si>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</si>
  <si>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</si>
  <si>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</si>
  <si>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</si>
  <si>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</si>
  <si>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</si>
  <si>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</si>
  <si>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</si>
  <si>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</si>
  <si>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</si>
  <si>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</si>
  <si>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</si>
  <si>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</si>
  <si>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</si>
  <si>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</si>
  <si>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</si>
  <si>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</si>
  <si>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</si>
  <si>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</si>
  <si>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</si>
  <si>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</si>
  <si>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</si>
  <si>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</si>
  <si>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</si>
  <si>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</si>
  <si>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</si>
  <si>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</si>
  <si>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</si>
  <si>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</si>
  <si>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</si>
  <si>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</si>
  <si>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</si>
  <si>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</si>
  <si>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</si>
  <si>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</si>
  <si>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</si>
  <si>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</si>
  <si>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</si>
  <si>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</si>
  <si>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</si>
  <si>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</si>
  <si>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</si>
  <si>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</si>
  <si>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</si>
  <si>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</si>
  <si>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</si>
  <si>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</si>
  <si>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</si>
  <si>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</si>
  <si>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</si>
  <si>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</si>
  <si>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</si>
  <si>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</si>
  <si>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</si>
  <si>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</si>
  <si>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</si>
  <si>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</si>
  <si>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</si>
  <si>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</si>
  <si>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</si>
  <si>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</si>
  <si>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</si>
  <si>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</si>
  <si>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</si>
  <si>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</si>
  <si>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</si>
  <si>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</si>
  <si>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</si>
  <si>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</si>
  <si>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</si>
  <si>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</si>
  <si>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</si>
  <si>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</si>
  <si>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</si>
  <si>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</si>
  <si>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</si>
  <si>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</si>
  <si>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</si>
  <si>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</si>
  <si>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</si>
  <si>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</si>
  <si>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</si>
  <si>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</si>
  <si>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</si>
  <si>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</si>
  <si>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</si>
  <si>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</si>
  <si>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</si>
  <si>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</si>
  <si>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</si>
  <si>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</si>
  <si>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</si>
  <si>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</si>
  <si>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</si>
  <si>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</si>
  <si>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</si>
  <si>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</si>
  <si>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</si>
  <si>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</si>
  <si>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</si>
  <si>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</si>
  <si>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</si>
  <si>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</si>
  <si>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</si>
  <si>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</si>
  <si>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</si>
  <si>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</si>
  <si>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</si>
  <si>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</si>
  <si>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</si>
  <si>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</si>
  <si>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</si>
  <si>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</si>
  <si>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</si>
  <si>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</si>
  <si>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</si>
  <si>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</si>
  <si>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</si>
  <si>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</si>
  <si>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</si>
  <si>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</si>
  <si>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</si>
  <si>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</si>
  <si>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</si>
  <si>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</si>
  <si>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</si>
  <si>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</si>
  <si>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</si>
  <si>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</si>
  <si>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</si>
  <si>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</si>
  <si>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</si>
  <si>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</si>
  <si>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</si>
  <si>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</si>
  <si>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</si>
  <si>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</si>
  <si>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</si>
  <si>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</si>
  <si>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</si>
  <si>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</si>
  <si>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</si>
  <si>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</si>
  <si>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</si>
  <si>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</si>
  <si>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</si>
  <si>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</si>
  <si>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</si>
  <si>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</si>
  <si>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</si>
  <si>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</si>
  <si>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</si>
  <si>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</si>
  <si>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</si>
  <si>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</si>
  <si>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</si>
  <si>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</si>
  <si>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</si>
  <si>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</si>
  <si>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</si>
  <si>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</si>
  <si>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</si>
  <si>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</si>
  <si>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</si>
  <si>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</si>
  <si>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</si>
  <si>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</si>
  <si>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</si>
  <si>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</si>
  <si>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</si>
  <si>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</si>
  <si>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</si>
  <si>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</si>
  <si>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</si>
  <si>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</si>
  <si>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</si>
  <si>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</si>
  <si>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</si>
  <si>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</si>
  <si>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</si>
  <si>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</si>
  <si>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</si>
  <si>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</si>
  <si>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</si>
  <si>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</si>
  <si>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</si>
  <si>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</si>
  <si>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</si>
  <si>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</si>
  <si>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</si>
  <si>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</si>
  <si>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</si>
  <si>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</si>
  <si>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</si>
  <si>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</si>
  <si>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</si>
  <si>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</si>
  <si>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</si>
  <si>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</si>
  <si>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</si>
  <si>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</si>
  <si>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</si>
  <si>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</si>
  <si>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</si>
  <si>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</si>
  <si>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</si>
  <si>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</si>
  <si>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</si>
  <si>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</si>
  <si>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</si>
  <si>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</si>
  <si>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</si>
  <si>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</si>
  <si>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</si>
  <si>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</si>
  <si>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</si>
  <si>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</si>
  <si>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</si>
  <si>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</si>
  <si>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</si>
  <si>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</si>
  <si>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</si>
  <si>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</si>
  <si>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</si>
  <si>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</si>
  <si>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</si>
  <si>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</si>
  <si>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</si>
  <si>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</si>
  <si>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</si>
  <si>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</si>
  <si>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</si>
  <si>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</si>
  <si>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</si>
  <si>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</si>
  <si>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</si>
  <si>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</si>
  <si>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</si>
  <si>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</si>
  <si>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</si>
  <si>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</si>
  <si>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</si>
  <si>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</si>
  <si>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</si>
  <si>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</si>
  <si>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</si>
  <si>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</si>
  <si>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</si>
  <si>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</si>
  <si>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</si>
  <si>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</si>
  <si>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</si>
  <si>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</si>
  <si>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</si>
  <si>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</si>
  <si>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</si>
  <si>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</si>
  <si>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</si>
  <si>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</si>
  <si>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</si>
  <si>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</si>
  <si>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</si>
  <si>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</si>
  <si>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</si>
  <si>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</si>
  <si>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</si>
  <si>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</si>
  <si>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</si>
  <si>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</si>
  <si>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</si>
  <si>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</si>
  <si>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</si>
  <si>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</si>
  <si>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</si>
  <si>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</si>
  <si>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</si>
  <si>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</si>
  <si>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</si>
  <si>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</si>
  <si>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</si>
  <si>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</si>
  <si>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</si>
  <si>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</si>
  <si>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</si>
  <si>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</si>
  <si>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</si>
  <si>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</si>
  <si>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</si>
  <si>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</si>
  <si>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</si>
  <si>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</si>
  <si>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</si>
  <si>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</si>
  <si>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</si>
  <si>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</si>
  <si>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</si>
  <si>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</si>
  <si>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</si>
  <si>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</si>
  <si>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</si>
  <si>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</si>
  <si>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</si>
  <si>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</si>
  <si>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</si>
  <si>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</si>
  <si>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</si>
  <si>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</si>
  <si>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</si>
  <si>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</si>
  <si>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</si>
  <si>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</si>
  <si>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</si>
  <si>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</si>
  <si>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</si>
  <si>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</si>
  <si>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</si>
  <si>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</si>
  <si>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</si>
  <si>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</si>
  <si>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</si>
  <si>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</si>
  <si>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</si>
  <si>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</si>
  <si>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</si>
  <si>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</si>
  <si>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</si>
  <si>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</si>
  <si>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</si>
  <si>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</si>
  <si>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</si>
  <si>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</si>
  <si>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</si>
  <si>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</si>
  <si>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</si>
  <si>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</si>
  <si>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</si>
  <si>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</si>
  <si>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</si>
  <si>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</si>
  <si>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</si>
  <si>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</si>
  <si>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</si>
  <si>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</si>
  <si>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</si>
  <si>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</si>
  <si>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</si>
  <si>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</si>
  <si>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</si>
  <si>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</si>
  <si>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</si>
  <si>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</si>
  <si>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</si>
  <si>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</si>
  <si>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</si>
  <si>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</si>
  <si>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</si>
  <si>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</si>
  <si>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</si>
  <si>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</si>
  <si>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</si>
  <si>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</si>
  <si>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</si>
  <si>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</si>
  <si>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</si>
  <si>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</si>
  <si>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</si>
  <si>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</si>
  <si>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</si>
  <si>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</si>
  <si>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</si>
  <si>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</si>
  <si>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</si>
  <si>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</si>
  <si>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</si>
  <si>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</si>
  <si>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</si>
  <si>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</si>
  <si>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</si>
  <si>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</si>
  <si>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</si>
  <si>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</si>
  <si>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</si>
  <si>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</si>
  <si>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</si>
  <si>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</si>
  <si>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</si>
  <si>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</si>
  <si>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</si>
  <si>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</si>
  <si>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</si>
  <si>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</si>
  <si>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</si>
  <si>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</si>
  <si>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</si>
  <si>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</si>
  <si>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</si>
  <si>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</si>
  <si>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</si>
  <si>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</si>
  <si>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</si>
  <si>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</si>
  <si>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</si>
  <si>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</si>
  <si>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</si>
  <si>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</si>
  <si>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</si>
  <si>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</si>
  <si>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</si>
  <si>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</si>
  <si>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</si>
  <si>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</si>
  <si>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</si>
  <si>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</si>
  <si>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</si>
  <si>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</si>
  <si>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</si>
  <si>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</si>
  <si>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</si>
  <si>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</si>
  <si>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</si>
  <si>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</si>
  <si>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</si>
  <si>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</si>
  <si>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</si>
  <si>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</si>
  <si>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</si>
  <si>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</si>
  <si>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</si>
  <si>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</si>
  <si>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</si>
  <si>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</si>
  <si>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</si>
  <si>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</si>
  <si>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</si>
  <si>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</si>
  <si>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</si>
  <si>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</si>
  <si>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</si>
  <si>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</si>
  <si>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</si>
  <si>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</si>
  <si>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</si>
  <si>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</si>
  <si>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</si>
  <si>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</si>
  <si>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</si>
  <si>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</si>
  <si>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</si>
  <si>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</si>
  <si>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</si>
  <si>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</si>
  <si>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</si>
  <si>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</si>
  <si>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</si>
  <si>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</si>
  <si>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</si>
  <si>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</si>
  <si>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</si>
  <si>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</si>
  <si>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</si>
  <si>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</si>
  <si>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</si>
  <si>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</si>
  <si>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</si>
  <si>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</si>
  <si>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</si>
  <si>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</si>
  <si>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</si>
  <si>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</si>
  <si>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</si>
  <si>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</si>
  <si>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</si>
  <si>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</si>
  <si>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</si>
  <si>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</si>
  <si>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</si>
  <si>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</si>
  <si>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</si>
  <si>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</si>
  <si>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</si>
  <si>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</si>
  <si>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</si>
  <si>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</si>
  <si>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</si>
  <si>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</si>
  <si>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</si>
  <si>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</si>
  <si>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</si>
  <si>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</si>
  <si>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</si>
  <si>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</si>
  <si>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</si>
  <si>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</si>
  <si>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</si>
  <si>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</si>
  <si>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</si>
  <si>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</si>
  <si>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</si>
  <si>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</si>
  <si>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</si>
  <si>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</si>
  <si>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</si>
  <si>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</si>
  <si>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</si>
  <si>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</si>
  <si>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</si>
  <si>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</si>
  <si>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</si>
  <si>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</si>
  <si>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</si>
  <si>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</si>
  <si>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</si>
  <si>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</si>
  <si>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</si>
  <si>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</si>
  <si>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</si>
  <si>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</si>
  <si>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</si>
  <si>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</si>
  <si>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</si>
  <si>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</si>
  <si>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</si>
  <si>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</si>
  <si>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</si>
  <si>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</si>
  <si>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</si>
  <si>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</si>
  <si>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</si>
  <si>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</si>
  <si>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</si>
  <si>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</si>
  <si>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</si>
  <si>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</si>
  <si>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</si>
  <si>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</si>
  <si>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</si>
  <si>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</si>
  <si>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</si>
  <si>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</si>
  <si>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</si>
  <si>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</si>
  <si>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</si>
  <si>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</si>
  <si>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</si>
  <si>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</si>
  <si>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</si>
  <si>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</si>
  <si>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</si>
  <si>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</si>
  <si>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</si>
  <si>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</si>
  <si>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</si>
  <si>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</si>
  <si>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</si>
  <si>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</si>
  <si>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</si>
  <si>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</si>
  <si>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</si>
  <si>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</si>
  <si>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</si>
  <si>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</si>
  <si>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</si>
  <si>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</si>
  <si>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</si>
  <si>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</si>
  <si>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</si>
  <si>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</si>
  <si>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</si>
  <si>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</si>
  <si>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</si>
  <si>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</si>
  <si>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</si>
  <si>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</si>
  <si>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</si>
  <si>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</si>
  <si>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</si>
  <si>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</si>
  <si>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</si>
  <si>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</si>
  <si>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</si>
  <si>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</si>
  <si>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</si>
  <si>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</si>
  <si>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</si>
  <si>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</si>
  <si>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</si>
  <si>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</si>
  <si>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</si>
  <si>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</si>
  <si>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</si>
  <si>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</si>
  <si>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</si>
  <si>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</si>
  <si>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</si>
  <si>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</si>
  <si>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</si>
  <si>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</si>
  <si>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</si>
  <si>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</si>
  <si>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</si>
  <si>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</si>
  <si>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</si>
  <si>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</si>
  <si>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</si>
  <si>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</si>
  <si>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</si>
  <si>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</si>
  <si>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</si>
  <si>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</si>
  <si>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</si>
  <si>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</si>
  <si>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</si>
  <si>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</si>
  <si>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</si>
  <si>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</si>
  <si>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</si>
  <si>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</si>
  <si>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</si>
  <si>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</si>
  <si>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</si>
  <si>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</si>
  <si>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</si>
  <si>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</si>
  <si>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</si>
  <si>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</si>
  <si>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</si>
  <si>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</si>
  <si>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</si>
  <si>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</si>
  <si>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</si>
  <si>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</si>
  <si>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</si>
  <si>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</si>
  <si>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</si>
  <si>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</si>
  <si>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</si>
  <si>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</si>
  <si>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</si>
  <si>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</si>
  <si>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</si>
  <si>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</si>
  <si>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</si>
  <si>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</si>
  <si>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</si>
  <si>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</si>
  <si>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</si>
  <si>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</si>
  <si>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</si>
  <si>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</si>
  <si>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</si>
  <si>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</si>
  <si>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</si>
  <si>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</si>
  <si>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</si>
  <si>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</si>
  <si>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</si>
  <si>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</si>
  <si>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</si>
  <si>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</si>
  <si>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</si>
  <si>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</si>
  <si>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</si>
  <si>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</si>
  <si>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</si>
  <si>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</si>
  <si>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</si>
  <si>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</si>
  <si>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</si>
  <si>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</si>
  <si>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</si>
  <si>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</si>
  <si>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</si>
  <si>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</si>
  <si>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</si>
  <si>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</si>
  <si>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</si>
  <si>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</si>
  <si>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</si>
  <si>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</si>
  <si>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</si>
  <si>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</si>
  <si>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</si>
  <si>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</si>
  <si>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</si>
  <si>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</si>
  <si>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</si>
  <si>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</si>
  <si>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</si>
  <si>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</si>
  <si>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</si>
  <si>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</si>
  <si>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</si>
  <si>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</si>
  <si>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</si>
  <si>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</si>
  <si>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</si>
  <si>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</si>
  <si>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</si>
  <si>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</si>
  <si>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</si>
  <si>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</si>
  <si>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</si>
  <si>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</si>
  <si>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</si>
  <si>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</si>
  <si>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</si>
  <si>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</si>
  <si>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</si>
  <si>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</si>
  <si>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</si>
  <si>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</si>
  <si>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</si>
  <si>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</si>
  <si>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</si>
  <si>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</si>
  <si>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</si>
  <si>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</si>
  <si>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</si>
  <si>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</si>
  <si>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</si>
  <si>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</si>
  <si>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</si>
  <si>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</si>
  <si>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</si>
  <si>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</si>
  <si>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</si>
  <si>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</si>
  <si>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</si>
  <si>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</si>
  <si>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</si>
  <si>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</si>
  <si>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</si>
  <si>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</si>
  <si>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</si>
  <si>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</si>
  <si>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</si>
  <si>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</si>
  <si>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</si>
  <si>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</si>
  <si>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</si>
  <si>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</si>
  <si>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</si>
  <si>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</si>
  <si>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</si>
  <si>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</si>
  <si>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</si>
  <si>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</si>
  <si>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</si>
  <si>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</si>
  <si>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</si>
  <si>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</si>
  <si>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</si>
  <si>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</si>
  <si>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</si>
  <si>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</si>
  <si>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</si>
  <si>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</si>
  <si>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</si>
  <si>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</si>
  <si>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</si>
  <si>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</si>
  <si>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</si>
  <si>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</si>
  <si>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</si>
  <si>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</si>
  <si>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</si>
  <si>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</si>
  <si>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</si>
  <si>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</si>
  <si>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</si>
  <si>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</si>
  <si>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</si>
  <si>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</si>
  <si>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</si>
  <si>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</si>
  <si>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</si>
  <si>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</si>
  <si>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</si>
  <si>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</si>
  <si>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</si>
  <si>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</si>
  <si>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</si>
  <si>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</si>
  <si>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</si>
  <si>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</si>
  <si>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</si>
  <si>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</si>
  <si>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</si>
  <si>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</si>
  <si>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</si>
  <si>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</si>
  <si>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</si>
  <si>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</si>
  <si>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</si>
  <si>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</si>
  <si>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</si>
  <si>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</si>
  <si>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</si>
  <si>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</si>
  <si>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</si>
  <si>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</si>
  <si>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</si>
  <si>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</si>
  <si>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</si>
  <si>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</si>
  <si>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</si>
  <si>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</si>
  <si>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</si>
  <si>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</si>
  <si>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</si>
  <si>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</si>
  <si>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</si>
  <si>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</si>
  <si>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</si>
  <si>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</si>
  <si>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</si>
  <si>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</si>
  <si>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</si>
  <si>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</si>
  <si>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</si>
  <si>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</si>
  <si>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</si>
  <si>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</si>
  <si>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</si>
  <si>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</si>
  <si>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</si>
  <si>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</si>
  <si>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</si>
  <si>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</si>
  <si>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</si>
  <si>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</si>
  <si>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</si>
  <si>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</si>
  <si>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</si>
  <si>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</si>
  <si>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</si>
  <si>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</si>
  <si>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</si>
  <si>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</si>
  <si>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</si>
  <si>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</si>
  <si>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</si>
  <si>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</si>
  <si>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</si>
  <si>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</si>
  <si>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</si>
  <si>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</si>
  <si>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</si>
  <si>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</si>
  <si>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</si>
  <si>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</si>
  <si>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</si>
  <si>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</si>
  <si>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</si>
  <si>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</si>
  <si>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</si>
  <si>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</si>
  <si>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</si>
  <si>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</si>
  <si>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</si>
  <si>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</si>
  <si>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</si>
  <si>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</si>
  <si>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</si>
  <si>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</si>
  <si>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</si>
  <si>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</si>
  <si>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</si>
  <si>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</si>
  <si>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</si>
  <si>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</si>
  <si>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</si>
  <si>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</si>
  <si>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</si>
  <si>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</si>
  <si>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</si>
  <si>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</si>
  <si>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</si>
  <si>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</si>
  <si>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</si>
  <si>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</si>
  <si>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</si>
  <si>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</si>
  <si>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</si>
  <si>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</si>
  <si>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</si>
  <si>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</si>
  <si>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</si>
  <si>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</si>
  <si>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</si>
  <si>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</si>
  <si>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</si>
  <si>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</si>
  <si>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</si>
  <si>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</si>
  <si>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</si>
  <si>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</si>
  <si>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</si>
  <si>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</si>
  <si>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</si>
  <si>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</si>
  <si>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</si>
  <si>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</si>
  <si>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</si>
  <si>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</si>
  <si>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</si>
  <si>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</si>
  <si>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</si>
  <si>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</si>
  <si>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</si>
  <si>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</si>
  <si>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</si>
  <si>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</si>
  <si>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</si>
  <si>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</si>
  <si>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</si>
  <si>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</si>
  <si>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</si>
  <si>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</si>
  <si>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</si>
  <si>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</si>
  <si>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</si>
  <si>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</si>
  <si>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</si>
  <si>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</si>
  <si>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</si>
  <si>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</si>
  <si>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</si>
  <si>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</si>
  <si>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</si>
  <si>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</si>
  <si>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</si>
  <si>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</si>
  <si>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</si>
  <si>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</si>
  <si>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</si>
  <si>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</si>
  <si>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</si>
  <si>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</si>
  <si>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</si>
  <si>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</si>
  <si>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</si>
  <si>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</si>
  <si>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</si>
  <si>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</si>
  <si>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</si>
  <si>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</si>
  <si>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</si>
  <si>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</si>
  <si>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</si>
  <si>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</si>
  <si>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</si>
  <si>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</si>
  <si>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</si>
  <si>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</si>
  <si>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</si>
  <si>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</si>
  <si>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</si>
  <si>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</si>
  <si>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</si>
  <si>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</si>
  <si>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</si>
  <si>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</si>
  <si>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</si>
  <si>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</si>
  <si>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</si>
  <si>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</si>
  <si>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</si>
  <si>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</si>
  <si>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</si>
  <si>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</si>
  <si>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</si>
  <si>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</si>
  <si>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</si>
  <si>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</si>
  <si>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</si>
  <si>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</si>
  <si>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</si>
  <si>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</si>
  <si>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</si>
  <si>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</si>
  <si>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</si>
  <si>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</si>
  <si>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</si>
  <si>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</si>
  <si>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</si>
  <si>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</si>
  <si>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</si>
  <si>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</si>
  <si>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</si>
  <si>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</si>
  <si>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</si>
  <si>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</si>
  <si>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</si>
  <si>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</si>
  <si>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</si>
  <si>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</si>
  <si>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</si>
  <si>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</si>
  <si>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</si>
  <si>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</si>
  <si>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</si>
  <si>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</si>
  <si>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</si>
  <si>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</si>
  <si>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</si>
  <si>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</si>
  <si>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</si>
  <si>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</si>
  <si>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</si>
  <si>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</si>
  <si>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</si>
  <si>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</si>
  <si>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</si>
  <si>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</si>
  <si>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</si>
  <si>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</si>
  <si>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</si>
  <si>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</si>
  <si>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</si>
  <si>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</si>
  <si>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</si>
  <si>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</si>
  <si>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</si>
  <si>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</si>
  <si>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</si>
  <si>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</si>
  <si>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</si>
  <si>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</si>
  <si>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</si>
  <si>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</si>
  <si>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</si>
  <si>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</si>
  <si>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</si>
  <si>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</si>
  <si>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</si>
  <si>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</si>
  <si>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</si>
  <si>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</si>
  <si>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</si>
  <si>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</si>
  <si>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</si>
  <si>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</si>
  <si>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</si>
  <si>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</si>
  <si>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</si>
  <si>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</si>
  <si>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</si>
  <si>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</si>
  <si>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</si>
  <si>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</si>
  <si>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</si>
  <si>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</si>
  <si>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</si>
  <si>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</si>
  <si>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</si>
  <si>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</si>
  <si>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</si>
  <si>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</si>
  <si>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</si>
  <si>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</si>
  <si>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</si>
  <si>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</si>
  <si>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</si>
  <si>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</si>
  <si>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</si>
  <si>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</si>
  <si>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</si>
  <si>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</si>
  <si>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</si>
  <si>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</si>
  <si>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</si>
  <si>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</si>
  <si>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</si>
  <si>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</si>
  <si>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</si>
  <si>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</si>
  <si>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</si>
  <si>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</si>
  <si>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</si>
  <si>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</si>
  <si>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</si>
  <si>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</si>
  <si>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</si>
  <si>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</si>
  <si>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</si>
  <si>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</si>
  <si>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</si>
  <si>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</si>
  <si>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</si>
  <si>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</si>
  <si>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</si>
  <si>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</si>
  <si>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</si>
  <si>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</si>
  <si>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</si>
  <si>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</si>
  <si>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</si>
  <si>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</si>
  <si>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</si>
  <si>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</si>
  <si>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</si>
  <si>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</si>
  <si>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</si>
  <si>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</si>
  <si>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</si>
  <si>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</si>
  <si>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</si>
  <si>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</si>
  <si>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</si>
  <si>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</si>
  <si>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</si>
  <si>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</si>
  <si>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</si>
  <si>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</si>
  <si>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</si>
  <si>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</si>
  <si>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</si>
  <si>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</si>
  <si>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</si>
  <si>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</si>
  <si>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</si>
  <si>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</si>
  <si>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</si>
  <si>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</si>
  <si>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</si>
  <si>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</si>
  <si>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</si>
  <si>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</si>
  <si>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</si>
  <si>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</si>
  <si>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</si>
  <si>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</si>
  <si>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</si>
  <si>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</si>
  <si>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</si>
  <si>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</si>
  <si>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</si>
  <si>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</si>
  <si>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</si>
  <si>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</si>
  <si>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</si>
  <si>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</si>
  <si>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</si>
  <si>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</si>
  <si>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</si>
  <si>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</si>
  <si>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</si>
  <si>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</si>
  <si>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</si>
  <si>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</si>
  <si>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</si>
  <si>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</si>
  <si>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</si>
  <si>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</si>
  <si>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</si>
  <si>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</si>
  <si>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</si>
  <si>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</si>
  <si>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</si>
  <si>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</si>
  <si>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</si>
  <si>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</si>
  <si>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</si>
  <si>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</si>
  <si>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</si>
  <si>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</si>
  <si>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</si>
  <si>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</si>
  <si>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</si>
  <si>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</si>
  <si>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</si>
  <si>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</si>
  <si>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</si>
  <si>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</si>
  <si>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</si>
  <si>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</si>
  <si>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</si>
  <si>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</si>
  <si>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</si>
  <si>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</si>
  <si>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</si>
  <si>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</si>
  <si>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</si>
  <si>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</si>
  <si>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</si>
  <si>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</si>
  <si>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</si>
  <si>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</si>
  <si>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</si>
  <si>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</si>
  <si>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</si>
  <si>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</si>
  <si>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</si>
  <si>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</si>
  <si>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</si>
  <si>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</si>
  <si>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</si>
  <si>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</si>
  <si>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</si>
  <si>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</si>
  <si>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</si>
  <si>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</si>
  <si>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</si>
  <si>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</si>
  <si>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</si>
  <si>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</si>
  <si>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</si>
  <si>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</si>
  <si>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</si>
  <si>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</si>
  <si>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</si>
  <si>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</si>
  <si>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</si>
  <si>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</si>
  <si>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</si>
  <si>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</si>
  <si>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</si>
  <si>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</si>
  <si>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</si>
  <si>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</si>
  <si>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</si>
  <si>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</si>
  <si>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</si>
  <si>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</si>
  <si>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</si>
  <si>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</si>
  <si>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</si>
  <si>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</si>
  <si>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</si>
  <si>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</si>
  <si>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</si>
  <si>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</si>
  <si>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</si>
  <si>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</si>
  <si>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</si>
  <si>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</si>
  <si>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</si>
  <si>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</si>
  <si>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</si>
  <si>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</si>
  <si>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</si>
  <si>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</si>
  <si>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</si>
  <si>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</si>
  <si>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</si>
  <si>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</si>
  <si>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</si>
  <si>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</si>
  <si>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</si>
  <si>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</si>
  <si>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</si>
  <si>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</si>
  <si>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</si>
  <si>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</si>
  <si>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</si>
  <si>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</si>
  <si>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</si>
  <si>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</si>
  <si>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</si>
  <si>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</si>
  <si>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</si>
  <si>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</si>
  <si>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</si>
  <si>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</si>
  <si>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</si>
  <si>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</si>
  <si>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</si>
  <si>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</si>
  <si>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</si>
  <si>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</si>
  <si>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</si>
  <si>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</si>
  <si>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</si>
  <si>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</si>
  <si>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</si>
  <si>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</si>
  <si>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</si>
  <si>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</si>
  <si>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</si>
  <si>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</si>
  <si>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</si>
  <si>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</si>
  <si>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</si>
  <si>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</si>
  <si>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</si>
  <si>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</si>
  <si>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</si>
  <si>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</si>
  <si>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</si>
  <si>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</si>
  <si>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</si>
  <si>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</si>
  <si>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</si>
  <si>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</si>
  <si>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</si>
  <si>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</si>
  <si>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</si>
  <si>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</si>
  <si>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</si>
  <si>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</si>
  <si>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</si>
  <si>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</si>
  <si>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</si>
  <si>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</si>
  <si>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</si>
  <si>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</si>
  <si>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</si>
  <si>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</si>
  <si>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</si>
  <si>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</si>
  <si>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</si>
  <si>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</si>
  <si>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</si>
  <si>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</si>
  <si>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</si>
  <si>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</si>
  <si>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</si>
  <si>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</si>
  <si>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</si>
  <si>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</si>
  <si>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</si>
  <si>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</si>
  <si>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</si>
  <si>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</si>
  <si>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</si>
  <si>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</si>
  <si>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</si>
  <si>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</si>
  <si>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</si>
  <si>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</si>
  <si>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</si>
  <si>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</si>
  <si>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</si>
  <si>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</si>
  <si>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</si>
  <si>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</si>
  <si>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</si>
  <si>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</si>
  <si>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</si>
  <si>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</si>
  <si>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</si>
  <si>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</si>
  <si>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</si>
  <si>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</si>
  <si>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</si>
  <si>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</si>
  <si>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</si>
  <si>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</si>
  <si>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</si>
  <si>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</si>
  <si>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</si>
  <si>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</si>
  <si>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</si>
  <si>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</si>
  <si>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</si>
  <si>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</si>
  <si>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</si>
  <si>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</si>
  <si>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</si>
  <si>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</si>
  <si>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</si>
  <si>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</si>
  <si>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</si>
  <si>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</si>
  <si>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</si>
  <si>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</si>
  <si>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</si>
  <si>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</si>
  <si>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</si>
  <si>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</si>
  <si>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</si>
  <si>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</si>
  <si>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</si>
  <si>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</si>
  <si>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</si>
  <si>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</si>
  <si>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</si>
  <si>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</si>
  <si>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</si>
  <si>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</si>
  <si>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</si>
  <si>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</si>
  <si>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</si>
  <si>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</si>
  <si>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</si>
  <si>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</si>
  <si>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</si>
  <si>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</si>
  <si>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</si>
  <si>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</si>
  <si>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</si>
  <si>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</si>
  <si>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</si>
  <si>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</si>
  <si>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</si>
  <si>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</si>
  <si>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</si>
  <si>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</si>
  <si>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</si>
  <si>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</si>
  <si>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</si>
  <si>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</si>
  <si>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</si>
  <si>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</si>
  <si>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</si>
  <si>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</si>
  <si>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</si>
  <si>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</si>
  <si>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</si>
  <si>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</si>
  <si>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</si>
  <si>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</si>
  <si>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</si>
  <si>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</si>
  <si>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</si>
  <si>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</si>
  <si>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</si>
  <si>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</si>
  <si>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</si>
  <si>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</si>
  <si>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</si>
  <si>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</si>
  <si>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</si>
  <si>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</si>
  <si>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</si>
  <si>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</si>
  <si>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</si>
  <si>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</si>
  <si>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</si>
  <si>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</si>
  <si>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</si>
  <si>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</si>
  <si>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</si>
  <si>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</si>
  <si>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</si>
  <si>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</si>
  <si>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</si>
  <si>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</si>
  <si>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</si>
  <si>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</si>
  <si>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</si>
  <si>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</si>
  <si>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</si>
  <si>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</si>
  <si>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</si>
  <si>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</si>
  <si>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</si>
  <si>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</si>
  <si>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</si>
  <si>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</si>
  <si>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</si>
  <si>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</si>
  <si>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</si>
  <si>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</si>
  <si>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</si>
  <si>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</si>
  <si>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</si>
  <si>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</si>
  <si>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</si>
  <si>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</si>
  <si>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</si>
  <si>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</si>
  <si>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</si>
  <si>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</si>
  <si>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</si>
  <si>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</si>
  <si>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</si>
  <si>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</si>
  <si>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</si>
  <si>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</si>
  <si>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</si>
  <si>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</si>
  <si>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</si>
  <si>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</si>
  <si>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</si>
  <si>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</si>
  <si>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</si>
  <si>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</si>
  <si>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</si>
  <si>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</si>
  <si>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</si>
  <si>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</si>
  <si>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</si>
  <si>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</si>
  <si>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</si>
  <si>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</si>
  <si>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</si>
  <si>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</si>
  <si>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</si>
  <si>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</si>
  <si>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</si>
  <si>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</si>
  <si>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</si>
  <si>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</si>
  <si>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</si>
  <si>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</si>
  <si>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</si>
  <si>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</si>
  <si>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</si>
  <si>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</si>
  <si>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</si>
  <si>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</si>
  <si>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</si>
  <si>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</si>
  <si>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</si>
  <si>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</si>
  <si>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</si>
  <si>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</si>
  <si>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</si>
  <si>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</si>
  <si>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</si>
  <si>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</si>
  <si>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</si>
  <si>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</si>
  <si>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</si>
  <si>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</si>
  <si>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</si>
  <si>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</si>
  <si>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</si>
  <si>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</si>
  <si>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</si>
  <si>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</si>
  <si>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</si>
  <si>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</si>
  <si>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</si>
  <si>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</si>
  <si>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</si>
  <si>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</si>
  <si>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</si>
  <si>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</si>
  <si>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</si>
  <si>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</si>
  <si>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</si>
  <si>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</si>
  <si>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</si>
  <si>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</si>
  <si>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</si>
  <si>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</si>
  <si>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</si>
  <si>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</si>
  <si>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</si>
  <si>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</si>
  <si>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</si>
  <si>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</si>
  <si>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</si>
  <si>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</si>
  <si>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</si>
  <si>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</si>
  <si>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</si>
  <si>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</si>
  <si>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</si>
  <si>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</si>
  <si>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</si>
  <si>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</si>
  <si>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</si>
  <si>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</si>
  <si>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</si>
  <si>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</si>
  <si>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</si>
  <si>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</si>
  <si>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</si>
  <si>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</si>
  <si>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</si>
  <si>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</si>
  <si>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</si>
  <si>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</si>
  <si>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</si>
  <si>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</si>
  <si>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</si>
  <si>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</si>
  <si>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</si>
  <si>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</si>
  <si>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</si>
  <si>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</si>
  <si>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</si>
  <si>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</si>
  <si>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</si>
  <si>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</si>
  <si>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</si>
  <si>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</si>
  <si>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</si>
  <si>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</si>
  <si>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</si>
  <si>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</si>
  <si>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</si>
  <si>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</si>
  <si>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</si>
  <si>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</si>
  <si>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</si>
  <si>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</si>
  <si>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</si>
  <si>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</si>
  <si>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</si>
  <si>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</si>
  <si>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</si>
  <si>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</si>
  <si>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</si>
  <si>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</si>
  <si>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</si>
  <si>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</si>
  <si>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</si>
  <si>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</si>
  <si>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</si>
  <si>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</si>
  <si>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</si>
  <si>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</si>
  <si>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</si>
  <si>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</si>
  <si>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</si>
  <si>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</si>
  <si>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</si>
  <si>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</si>
  <si>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</si>
  <si>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</si>
  <si>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</si>
  <si>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</si>
  <si>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</si>
  <si>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</si>
  <si>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</si>
  <si>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</si>
  <si>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</si>
  <si>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</si>
  <si>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</si>
  <si>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</si>
  <si>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</si>
  <si>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</si>
  <si>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</si>
  <si>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</si>
  <si>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</si>
  <si>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</si>
  <si>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</si>
  <si>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</si>
  <si>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</si>
  <si>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</si>
  <si>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</si>
  <si>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</si>
  <si>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</si>
  <si>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</si>
  <si>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</si>
  <si>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</si>
  <si>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</si>
  <si>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</si>
  <si>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</si>
  <si>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</si>
  <si>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</si>
  <si>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</si>
  <si>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</si>
  <si>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</si>
  <si>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</si>
  <si>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</si>
  <si>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</si>
  <si>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</si>
  <si>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</si>
  <si>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</si>
  <si>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</si>
  <si>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</si>
  <si>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</si>
  <si>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</si>
  <si>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</si>
  <si>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</si>
  <si>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</si>
  <si>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</si>
  <si>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</si>
  <si>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</si>
  <si>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</si>
  <si>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</si>
  <si>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</si>
  <si>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</si>
  <si>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</si>
  <si>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</si>
  <si>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</si>
  <si>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</si>
  <si>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</si>
  <si>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</si>
  <si>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</si>
  <si>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</si>
  <si>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</si>
  <si>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</si>
  <si>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</si>
  <si>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</si>
  <si>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</si>
  <si>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</si>
  <si>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</si>
  <si>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</si>
  <si>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</si>
  <si>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</si>
  <si>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</si>
  <si>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</si>
  <si>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</si>
  <si>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</si>
  <si>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</si>
  <si>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</si>
  <si>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</si>
  <si>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</si>
  <si>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</si>
  <si>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</si>
  <si>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</si>
  <si>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</si>
  <si>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</si>
  <si>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</si>
  <si>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</si>
  <si>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</si>
  <si>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</si>
  <si>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</si>
  <si>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</si>
  <si>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</si>
  <si>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</si>
  <si>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</si>
  <si>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</si>
  <si>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</si>
  <si>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</si>
  <si>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</si>
  <si>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</si>
  <si>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</si>
  <si>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</si>
  <si>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</si>
  <si>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</si>
  <si>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</si>
  <si>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</si>
  <si>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</si>
  <si>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</si>
  <si>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</si>
  <si>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</si>
  <si>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</si>
  <si>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</si>
  <si>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</si>
  <si>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</si>
  <si>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</si>
  <si>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</si>
  <si>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</si>
  <si>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</si>
  <si>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</si>
  <si>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</si>
  <si>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</si>
  <si>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</si>
  <si>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</si>
  <si>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</si>
  <si>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</si>
  <si>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</si>
  <si>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</si>
  <si>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</si>
  <si>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</si>
  <si>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</si>
  <si>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</si>
  <si>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</si>
  <si>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</si>
  <si>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</si>
  <si>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</si>
  <si>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</si>
  <si>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</si>
  <si>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</si>
  <si>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</si>
  <si>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</si>
  <si>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</si>
  <si>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</si>
  <si>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</si>
  <si>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</si>
  <si>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</si>
  <si>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</si>
  <si>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</si>
  <si>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</si>
  <si>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</si>
  <si>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</si>
  <si>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</si>
  <si>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</si>
  <si>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</si>
  <si>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</si>
  <si>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</si>
  <si>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</si>
  <si>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</si>
  <si>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</si>
  <si>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</si>
  <si>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</si>
  <si>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</si>
  <si>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</si>
  <si>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</si>
  <si>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</si>
  <si>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</si>
  <si>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</si>
  <si>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</si>
  <si>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</si>
  <si>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</si>
  <si>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</si>
  <si>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</si>
  <si>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</si>
  <si>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</si>
  <si>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</si>
  <si>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</si>
  <si>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</si>
  <si>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</si>
  <si>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</si>
  <si>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</si>
  <si>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</si>
  <si>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</si>
  <si>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</si>
  <si>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</si>
  <si>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</si>
  <si>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</si>
  <si>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</si>
  <si>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</si>
  <si>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</si>
  <si>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</si>
  <si>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</si>
  <si>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</si>
  <si>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</si>
  <si>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</si>
  <si>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</si>
  <si>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</si>
  <si>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</si>
  <si>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</si>
  <si>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</si>
  <si>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</si>
  <si>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</si>
  <si>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</si>
  <si>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</si>
  <si>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</si>
  <si>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</si>
  <si>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</si>
  <si>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</si>
  <si>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</si>
  <si>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</si>
  <si>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</si>
  <si>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</si>
  <si>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</si>
  <si>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</si>
  <si>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</si>
  <si>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</si>
  <si>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</si>
  <si>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</si>
  <si>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</si>
  <si>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</si>
  <si>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</si>
  <si>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</si>
  <si>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</si>
  <si>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</si>
  <si>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</si>
  <si>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</si>
  <si>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</si>
  <si>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</si>
  <si>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</si>
  <si>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</si>
  <si>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</si>
  <si>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</si>
  <si>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</si>
  <si>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</si>
  <si>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</si>
  <si>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</si>
  <si>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</si>
  <si>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</si>
  <si>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</si>
  <si>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</si>
  <si>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</si>
  <si>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</si>
  <si>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</si>
  <si>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</si>
  <si>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</si>
  <si>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</si>
  <si>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</si>
  <si>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</si>
  <si>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</si>
  <si>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</si>
  <si>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</si>
  <si>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</si>
  <si>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</si>
  <si>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</si>
  <si>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</si>
  <si>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</si>
  <si>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</si>
  <si>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</si>
  <si>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</si>
  <si>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</si>
  <si>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</si>
  <si>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</si>
  <si>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</si>
  <si>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</si>
  <si>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</si>
  <si>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</si>
  <si>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</si>
  <si>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</si>
  <si>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</si>
  <si>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</si>
  <si>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</si>
  <si>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</si>
  <si>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</si>
  <si>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</si>
  <si>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</si>
  <si>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</si>
  <si>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</si>
  <si>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</si>
  <si>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</si>
  <si>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</si>
  <si>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</si>
  <si>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</si>
  <si>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</si>
  <si>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</si>
  <si>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</si>
  <si>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</si>
  <si>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</si>
  <si>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</si>
  <si>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</si>
  <si>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</si>
  <si>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</si>
  <si>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</si>
  <si>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</si>
  <si>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</si>
  <si>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</si>
  <si>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</si>
  <si>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</si>
  <si>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</si>
  <si>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</si>
  <si>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</si>
  <si>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</si>
  <si>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</si>
  <si>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</si>
  <si>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</si>
  <si>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</si>
  <si>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</si>
  <si>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</si>
  <si>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</si>
  <si>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</si>
  <si>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</si>
  <si>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</si>
  <si>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</si>
  <si>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</si>
  <si>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</si>
  <si>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</si>
  <si>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</si>
  <si>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</si>
  <si>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</si>
  <si>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</si>
  <si>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</si>
  <si>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</si>
  <si>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</si>
  <si>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</si>
  <si>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</si>
  <si>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</si>
  <si>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</si>
  <si>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</si>
  <si>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</si>
  <si>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</si>
  <si>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</si>
  <si>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</si>
  <si>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</si>
  <si>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</si>
  <si>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</si>
  <si>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</si>
  <si>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</si>
  <si>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</si>
  <si>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</si>
  <si>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</si>
  <si>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</si>
  <si>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</si>
  <si>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</si>
  <si>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</si>
  <si>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</si>
  <si>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</si>
  <si>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</si>
  <si>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</si>
  <si>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</si>
  <si>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</si>
  <si>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</si>
  <si>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</si>
  <si>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</si>
  <si>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</si>
  <si>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</si>
  <si>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</si>
  <si>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</si>
  <si>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</si>
  <si>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</si>
  <si>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</si>
  <si>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</si>
  <si>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</si>
  <si>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</si>
  <si>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</si>
  <si>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</si>
  <si>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</si>
  <si>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</si>
  <si>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</si>
  <si>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</si>
  <si>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</si>
  <si>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</si>
  <si>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</si>
  <si>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</si>
  <si>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</si>
  <si>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</si>
  <si>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</si>
  <si>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</si>
  <si>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</si>
  <si>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</si>
  <si>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</si>
  <si>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</si>
  <si>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</si>
  <si>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</si>
  <si>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</si>
  <si>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</si>
  <si>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</si>
  <si>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</si>
  <si>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</si>
  <si>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</si>
  <si>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</si>
  <si>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</si>
  <si>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</si>
  <si>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</si>
  <si>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</si>
  <si>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</si>
  <si>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</si>
  <si>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</si>
  <si>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</si>
  <si>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</si>
  <si>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</si>
  <si>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</si>
  <si>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</si>
  <si>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</si>
  <si>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</si>
  <si>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</si>
  <si>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</si>
  <si>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</si>
  <si>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</si>
  <si>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</si>
  <si>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</si>
  <si>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</si>
  <si>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</si>
  <si>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</si>
  <si>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</si>
  <si>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</si>
  <si>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</si>
  <si>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</si>
  <si>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</si>
  <si>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</si>
  <si>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</si>
  <si>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</si>
  <si>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</si>
  <si>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</si>
  <si>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</si>
  <si>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</si>
  <si>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</si>
  <si>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</si>
  <si>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</si>
  <si>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</si>
  <si>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</si>
  <si>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</si>
  <si>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</si>
  <si>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</si>
  <si>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</si>
  <si>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</si>
  <si>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</si>
  <si>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</si>
  <si>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</si>
  <si>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</si>
  <si>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</si>
  <si>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</si>
  <si>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</si>
  <si>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</si>
  <si>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</si>
  <si>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</si>
  <si>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</si>
  <si>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</si>
  <si>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</si>
  <si>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</si>
  <si>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</si>
  <si>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</si>
  <si>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</si>
  <si>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</si>
  <si>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</si>
  <si>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</si>
  <si>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</si>
  <si>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</si>
  <si>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</si>
  <si>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</si>
  <si>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</si>
  <si>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</si>
  <si>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</si>
  <si>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</si>
  <si>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</si>
  <si>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</si>
  <si>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</si>
  <si>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</si>
  <si>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</si>
  <si>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</si>
  <si>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</si>
  <si>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</si>
  <si>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</si>
  <si>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</si>
  <si>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</si>
  <si>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</si>
  <si>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</si>
  <si>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</si>
  <si>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</si>
  <si>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</si>
  <si>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</si>
  <si>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</si>
  <si>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</si>
  <si>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</si>
  <si>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</si>
  <si>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</si>
  <si>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</si>
  <si>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</si>
  <si>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</si>
  <si>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</si>
  <si>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</si>
  <si>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</si>
  <si>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</si>
  <si>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</si>
  <si>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</si>
  <si>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</si>
  <si>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</si>
  <si>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</si>
  <si>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</si>
  <si>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</si>
  <si>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</si>
  <si>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</si>
  <si>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</si>
  <si>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</si>
  <si>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</si>
  <si>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</si>
  <si>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</si>
  <si>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</si>
  <si>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</si>
  <si>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</si>
  <si>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</si>
  <si>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</si>
  <si>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</si>
  <si>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</si>
  <si>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</si>
  <si>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</si>
  <si>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</si>
  <si>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</si>
  <si>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</si>
  <si>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</si>
  <si>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</si>
  <si>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</si>
  <si>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</si>
  <si>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</si>
  <si>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</si>
  <si>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</si>
  <si>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</si>
  <si>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</si>
  <si>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</si>
  <si>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</si>
  <si>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</si>
  <si>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</si>
  <si>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</si>
  <si>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</si>
  <si>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</si>
  <si>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</si>
  <si>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</si>
  <si>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</si>
  <si>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</si>
  <si>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</si>
  <si>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</si>
  <si>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</si>
  <si>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</si>
  <si>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</si>
  <si>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</si>
  <si>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</si>
  <si>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</si>
  <si>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</si>
  <si>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</si>
  <si>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</si>
  <si>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</si>
  <si>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</si>
  <si>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</si>
  <si>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</si>
  <si>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</si>
  <si>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</si>
  <si>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</si>
  <si>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</si>
  <si>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</si>
  <si>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</si>
  <si>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</si>
  <si>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</si>
  <si>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</si>
  <si>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</si>
  <si>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</si>
  <si>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</si>
  <si>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</si>
  <si>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</si>
  <si>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</si>
  <si>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</si>
  <si>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</si>
  <si>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</si>
  <si>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</si>
  <si>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</si>
  <si>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</si>
  <si>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</si>
  <si>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</si>
  <si>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</si>
  <si>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</si>
  <si>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</si>
  <si>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</si>
  <si>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</si>
  <si>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</si>
  <si>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</si>
  <si>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</si>
  <si>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</si>
  <si>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</si>
  <si>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</si>
  <si>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</si>
  <si>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</si>
  <si>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</si>
  <si>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</si>
  <si>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</si>
  <si>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</si>
  <si>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</si>
  <si>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</si>
  <si>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</si>
  <si>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</si>
  <si>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</si>
  <si>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</si>
  <si>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</si>
  <si>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</si>
  <si>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</si>
  <si>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</si>
  <si>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</si>
  <si>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</si>
  <si>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</si>
  <si>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</si>
  <si>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</si>
  <si>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</si>
  <si>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</si>
  <si>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</si>
  <si>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</si>
  <si>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</si>
  <si>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</si>
  <si>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</si>
  <si>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</si>
  <si>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</si>
  <si>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</si>
  <si>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</si>
  <si>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</si>
  <si>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</si>
  <si>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</si>
  <si>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</si>
  <si>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</si>
  <si>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</si>
  <si>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</si>
  <si>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</si>
  <si>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</si>
  <si>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</si>
  <si>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</si>
  <si>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</si>
  <si>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</si>
  <si>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</si>
  <si>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</si>
  <si>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</si>
  <si>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</si>
  <si>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</si>
  <si>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</si>
  <si>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</si>
  <si>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</si>
  <si>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</si>
  <si>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</si>
  <si>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</si>
  <si>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</si>
  <si>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</si>
  <si>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</si>
  <si>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</si>
  <si>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</si>
  <si>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</si>
  <si>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</si>
  <si>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</si>
  <si>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</si>
  <si>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</si>
  <si>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</si>
  <si>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</si>
  <si>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</si>
  <si>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</si>
  <si>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</si>
  <si>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</si>
  <si>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</si>
  <si>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</si>
  <si>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</si>
  <si>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</si>
  <si>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</si>
  <si>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</si>
  <si>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</si>
  <si>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</si>
  <si>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</si>
  <si>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</si>
  <si>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</si>
  <si>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</si>
  <si>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</si>
  <si>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</si>
  <si>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</si>
  <si>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</si>
  <si>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</si>
  <si>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</si>
  <si>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</si>
  <si>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</si>
  <si>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</si>
  <si>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</si>
  <si>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</si>
  <si>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</si>
  <si>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</si>
  <si>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</si>
  <si>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</si>
  <si>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</si>
  <si>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</si>
  <si>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</si>
  <si>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</si>
  <si>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</si>
  <si>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</si>
  <si>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</si>
  <si>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</si>
  <si>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</si>
  <si>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</si>
  <si>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</si>
  <si>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</si>
  <si>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</si>
  <si>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</si>
  <si>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</si>
  <si>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</si>
  <si>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</si>
  <si>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</si>
  <si>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</si>
  <si>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</si>
  <si>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</si>
  <si>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</si>
  <si>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</si>
  <si>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</si>
  <si>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</si>
  <si>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</si>
  <si>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</si>
  <si>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</si>
  <si>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</si>
  <si>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</si>
  <si>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</si>
  <si>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</si>
  <si>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</si>
  <si>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</si>
  <si>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</si>
  <si>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</si>
  <si>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</si>
  <si>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</si>
  <si>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</si>
  <si>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</si>
  <si>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</si>
  <si>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</si>
  <si>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</si>
  <si>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</si>
  <si>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</si>
  <si>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</si>
  <si>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</si>
  <si>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</si>
  <si>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</si>
  <si>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</si>
  <si>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</si>
  <si>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</si>
  <si>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</si>
  <si>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</si>
  <si>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</si>
  <si>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</si>
  <si>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</si>
  <si>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</si>
  <si>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</si>
  <si>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</si>
  <si>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</si>
  <si>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</si>
  <si>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</si>
  <si>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</si>
  <si>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</si>
  <si>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</si>
  <si>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</si>
  <si>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</si>
  <si>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</si>
  <si>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</si>
  <si>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</si>
  <si>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</si>
  <si>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</si>
  <si>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</si>
  <si>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</si>
  <si>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</si>
  <si>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</si>
  <si>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</si>
  <si>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</si>
  <si>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</si>
  <si>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</si>
  <si>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</si>
  <si>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</si>
  <si>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</si>
  <si>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</si>
  <si>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</si>
  <si>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</si>
  <si>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</si>
  <si>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</si>
  <si>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</si>
  <si>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</si>
  <si>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</si>
  <si>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</si>
  <si>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</si>
  <si>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</si>
  <si>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</si>
  <si>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</si>
  <si>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</si>
  <si>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</si>
  <si>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</si>
  <si>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</si>
  <si>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</si>
  <si>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</si>
  <si>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</si>
  <si>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</si>
  <si>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</si>
  <si>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</si>
  <si>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</si>
  <si>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</si>
  <si>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</si>
  <si>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</si>
  <si>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</si>
  <si>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</si>
  <si>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</si>
  <si>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</si>
  <si>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</si>
  <si>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</si>
  <si>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</si>
  <si>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</si>
  <si>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</si>
  <si>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</si>
  <si>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</si>
  <si>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</si>
  <si>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</si>
  <si>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</si>
  <si>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</si>
  <si>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</si>
  <si>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</si>
  <si>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</si>
  <si>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</si>
  <si>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</si>
  <si>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</si>
  <si>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</si>
  <si>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</si>
  <si>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</si>
  <si>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</si>
  <si>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</si>
  <si>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</si>
  <si>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</si>
  <si>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</si>
  <si>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</si>
  <si>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</si>
  <si>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</si>
  <si>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</si>
  <si>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</si>
  <si>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</si>
  <si>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</si>
  <si>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</si>
  <si>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</si>
  <si>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</si>
  <si>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</si>
  <si>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</si>
  <si>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</si>
  <si>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</si>
  <si>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</si>
  <si>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</si>
  <si>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</si>
  <si>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</si>
  <si>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</si>
  <si>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</si>
  <si>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</si>
  <si>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</si>
  <si>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</si>
  <si>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</si>
  <si>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</si>
  <si>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</si>
  <si>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</si>
  <si>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</si>
  <si>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</si>
  <si>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</si>
  <si>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</si>
  <si>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</si>
  <si>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</si>
  <si>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</si>
  <si>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</si>
  <si>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</si>
  <si>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</si>
  <si>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</si>
  <si>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</si>
  <si>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</si>
  <si>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</si>
  <si>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</si>
  <si>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</si>
  <si>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</si>
  <si>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</si>
  <si>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</si>
  <si>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</si>
  <si>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</si>
  <si>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</si>
  <si>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</si>
  <si>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</si>
  <si>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</si>
  <si>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</si>
  <si>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</si>
  <si>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</si>
  <si>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</si>
  <si>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</si>
  <si>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</si>
  <si>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</si>
  <si>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</si>
  <si>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</si>
  <si>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</si>
  <si>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</si>
  <si>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</si>
  <si>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</si>
  <si>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</si>
  <si>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</si>
  <si>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</si>
  <si>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</si>
  <si>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</si>
  <si>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</si>
  <si>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</si>
  <si>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</si>
  <si>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</si>
  <si>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</si>
  <si>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</si>
  <si>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</si>
  <si>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</si>
  <si>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</si>
  <si>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</si>
  <si>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</si>
  <si>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</si>
  <si>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</si>
  <si>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</si>
  <si>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</si>
  <si>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</si>
  <si>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</si>
  <si>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</si>
  <si>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</si>
  <si>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</si>
  <si>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</si>
  <si>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</si>
  <si>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</si>
  <si>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</si>
  <si>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</si>
  <si>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</si>
  <si>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</si>
  <si>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</si>
  <si>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</si>
  <si>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</si>
  <si>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</si>
  <si>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</si>
  <si>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</si>
  <si>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</si>
  <si>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</si>
  <si>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</si>
  <si>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</si>
  <si>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</si>
  <si>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</si>
  <si>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</si>
  <si>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</si>
  <si>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</si>
  <si>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</si>
  <si>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</si>
  <si>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</si>
  <si>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</si>
  <si>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</si>
  <si>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</si>
  <si>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</si>
  <si>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</si>
  <si>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</si>
  <si>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</si>
  <si>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</si>
  <si>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</si>
  <si>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</si>
  <si>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</si>
  <si>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</si>
  <si>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</si>
  <si>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</si>
  <si>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</si>
  <si>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</si>
  <si>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</si>
  <si>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</si>
  <si>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</si>
  <si>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</si>
  <si>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</si>
  <si>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</si>
  <si>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</si>
  <si>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</si>
  <si>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</si>
  <si>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</si>
  <si>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</si>
  <si>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</si>
  <si>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</si>
  <si>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</si>
  <si>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</si>
  <si>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</si>
  <si>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</si>
  <si>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</si>
  <si>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</si>
  <si>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</si>
  <si>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</si>
  <si>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</si>
  <si>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</si>
  <si>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</si>
  <si>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</si>
  <si>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</si>
  <si>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</si>
  <si>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</si>
  <si>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</si>
  <si>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</si>
  <si>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</si>
  <si>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</si>
  <si>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</si>
  <si>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</si>
  <si>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</si>
  <si>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</si>
  <si>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</si>
  <si>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</si>
  <si>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</si>
  <si>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</si>
  <si>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</si>
  <si>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</si>
  <si>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</si>
  <si>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</si>
  <si>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</si>
  <si>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</si>
  <si>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</si>
  <si>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</si>
  <si>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</si>
  <si>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</si>
  <si>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</si>
  <si>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</si>
  <si>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</si>
  <si>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</si>
  <si>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</si>
  <si>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</si>
  <si>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</si>
  <si>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</si>
  <si>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</si>
  <si>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</si>
  <si>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</si>
  <si>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</si>
  <si>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</si>
  <si>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</si>
  <si>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</si>
  <si>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</si>
  <si>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</si>
  <si>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</si>
  <si>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</si>
  <si>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</si>
  <si>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</si>
  <si>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</si>
  <si>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</si>
  <si>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</si>
  <si>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</si>
  <si>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</si>
  <si>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</si>
  <si>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</si>
  <si>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</si>
  <si>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</si>
  <si>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</si>
  <si>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</si>
  <si>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</si>
  <si>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</si>
  <si>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</si>
  <si>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</si>
  <si>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</si>
  <si>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</si>
  <si>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</si>
  <si>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</si>
  <si>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</si>
  <si>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</si>
  <si>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</si>
  <si>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</si>
  <si>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</si>
  <si>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</si>
  <si>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</si>
  <si>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</si>
  <si>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</si>
  <si>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</si>
  <si>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</si>
  <si>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</si>
  <si>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</si>
  <si>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</si>
  <si>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</si>
  <si>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</si>
  <si>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</si>
  <si>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</si>
  <si>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</si>
  <si>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</si>
  <si>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</si>
  <si>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</si>
  <si>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</si>
  <si>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</si>
  <si>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</si>
  <si>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</si>
  <si>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</si>
  <si>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</si>
  <si>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</si>
  <si>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</si>
  <si>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</si>
  <si>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</si>
  <si>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</si>
  <si>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</si>
  <si>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</si>
  <si>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</si>
  <si>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</si>
  <si>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</si>
  <si>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</si>
  <si>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</si>
  <si>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</si>
  <si>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</si>
  <si>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</si>
  <si>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</si>
  <si>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</si>
  <si>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</si>
  <si>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</si>
  <si>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</si>
  <si>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</si>
  <si>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</si>
  <si>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</si>
  <si>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</si>
  <si>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</si>
  <si>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</si>
  <si>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</si>
  <si>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</si>
  <si>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</si>
  <si>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</si>
  <si>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</si>
  <si>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</si>
  <si>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</si>
  <si>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</si>
  <si>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</si>
  <si>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</si>
  <si>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</si>
  <si>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</si>
  <si>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</si>
  <si>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</si>
  <si>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</si>
  <si>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</si>
  <si>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</si>
  <si>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</si>
  <si>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</si>
  <si>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</si>
  <si>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</si>
  <si>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</si>
  <si>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</si>
  <si>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</si>
  <si>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</si>
  <si>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</si>
  <si>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</si>
  <si>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</si>
  <si>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</si>
  <si>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</si>
  <si>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</si>
  <si>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</si>
  <si>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</si>
  <si>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</si>
  <si>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</si>
  <si>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</si>
  <si>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</si>
  <si>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</si>
  <si>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</si>
  <si>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</si>
  <si>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</si>
  <si>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</si>
  <si>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</si>
  <si>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</si>
  <si>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</si>
  <si>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</si>
  <si>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</si>
  <si>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</si>
  <si>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</si>
  <si>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</si>
  <si>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</si>
  <si>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</si>
  <si>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</si>
  <si>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</si>
  <si>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</si>
  <si>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</si>
  <si>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</si>
  <si>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</si>
  <si>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</si>
  <si>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</si>
  <si>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</si>
  <si>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</si>
  <si>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</si>
  <si>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</si>
  <si>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</si>
  <si>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</si>
  <si>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</si>
  <si>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</si>
  <si>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</si>
  <si>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</si>
  <si>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</si>
  <si>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</si>
  <si>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</si>
  <si>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</si>
  <si>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</si>
  <si>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</si>
  <si>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</si>
  <si>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</si>
  <si>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</si>
  <si>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</si>
  <si>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</si>
  <si>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</si>
  <si>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</si>
  <si>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</si>
  <si>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</si>
  <si>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</si>
  <si>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</si>
  <si>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</si>
  <si>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</si>
  <si>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</si>
  <si>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</si>
  <si>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</si>
  <si>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</si>
  <si>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</si>
  <si>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</si>
  <si>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</si>
  <si>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</si>
  <si>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</si>
  <si>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</si>
  <si>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</si>
  <si>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</si>
  <si>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</si>
  <si>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</si>
  <si>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</si>
  <si>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</si>
  <si>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</si>
  <si>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</si>
  <si>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</si>
  <si>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</si>
  <si>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</si>
  <si>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</si>
  <si>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</si>
  <si>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</si>
  <si>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</si>
  <si>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</si>
  <si>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</si>
  <si>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</si>
  <si>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</si>
  <si>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</si>
  <si>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</si>
  <si>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</si>
  <si>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</si>
  <si>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</si>
  <si>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</si>
  <si>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</si>
  <si>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</si>
  <si>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</si>
  <si>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</si>
  <si>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</si>
  <si>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</si>
  <si>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</si>
  <si>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</si>
  <si>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</si>
  <si>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</si>
  <si>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</si>
  <si>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</si>
  <si>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</si>
  <si>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</si>
  <si>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</si>
  <si>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</si>
  <si>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</si>
  <si>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</si>
  <si>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</si>
  <si>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</si>
  <si>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</si>
  <si>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</si>
  <si>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</si>
  <si>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</si>
  <si>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</si>
  <si>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</si>
  <si>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</si>
  <si>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</si>
  <si>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</si>
  <si>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</si>
  <si>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</si>
  <si>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</si>
  <si>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</si>
  <si>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</si>
  <si>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</si>
  <si>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</si>
  <si>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</si>
  <si>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</si>
  <si>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</si>
  <si>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</si>
  <si>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</si>
  <si>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</si>
  <si>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</si>
  <si>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</si>
  <si>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</si>
  <si>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</si>
  <si>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</si>
  <si>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</si>
  <si>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</si>
  <si>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</si>
  <si>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</si>
  <si>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</si>
  <si>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</si>
  <si>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</si>
  <si>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</si>
  <si>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</si>
  <si>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</si>
  <si>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</si>
  <si>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</si>
  <si>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</si>
  <si>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</si>
  <si>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</si>
  <si>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</si>
  <si>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</si>
  <si>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</si>
  <si>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</si>
  <si>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</si>
  <si>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</si>
  <si>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</si>
  <si>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</si>
  <si>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</si>
  <si>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</si>
  <si>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</si>
  <si>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</si>
  <si>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</si>
  <si>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</si>
  <si>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</si>
  <si>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</si>
  <si>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</si>
  <si>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</si>
  <si>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</si>
  <si>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</si>
  <si>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</si>
  <si>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</si>
  <si>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</si>
  <si>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</si>
  <si>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</si>
  <si>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</si>
  <si>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</si>
  <si>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</si>
  <si>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</si>
  <si>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</si>
  <si>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</si>
  <si>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</si>
  <si>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</si>
  <si>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</si>
  <si>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</si>
  <si>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</si>
  <si>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</si>
  <si>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</si>
  <si>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</si>
  <si>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</si>
  <si>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</si>
  <si>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</si>
  <si>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</si>
  <si>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</si>
  <si>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</si>
  <si>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</si>
  <si>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</si>
  <si>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</si>
  <si>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</si>
  <si>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</si>
  <si>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</si>
  <si>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</si>
  <si>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</si>
  <si>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</si>
  <si>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</si>
  <si>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</si>
  <si>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</si>
  <si>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</si>
  <si>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</si>
  <si>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</si>
  <si>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</si>
  <si>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</si>
  <si>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</si>
  <si>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</si>
  <si>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</si>
  <si>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</si>
  <si>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</si>
  <si>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</si>
  <si>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</si>
  <si>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</si>
  <si>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</si>
  <si>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</si>
  <si>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</si>
  <si>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</si>
  <si>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</si>
  <si>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</si>
  <si>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</si>
  <si>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</si>
  <si>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</si>
  <si>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</si>
  <si>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</si>
  <si>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</si>
  <si>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</si>
  <si>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</si>
  <si>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</si>
  <si>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</si>
  <si>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</si>
  <si>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</si>
  <si>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</si>
  <si>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</si>
  <si>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</si>
  <si>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</si>
  <si>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</si>
  <si>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</si>
  <si>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</si>
  <si>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</si>
  <si>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</si>
  <si>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</si>
  <si>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</si>
  <si>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</si>
  <si>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</si>
  <si>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</si>
  <si>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</si>
  <si>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</si>
  <si>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</si>
  <si>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</si>
  <si>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</si>
  <si>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</si>
  <si>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</si>
  <si>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</si>
  <si>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</si>
  <si>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</si>
  <si>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</si>
  <si>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</si>
  <si>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</si>
  <si>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</si>
  <si>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</si>
  <si>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</si>
  <si>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</si>
  <si>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</si>
  <si>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</si>
  <si>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</si>
  <si>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</si>
  <si>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</si>
  <si>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</si>
  <si>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</si>
  <si>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</si>
  <si>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</si>
  <si>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</si>
  <si>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</si>
  <si>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</si>
  <si>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</si>
  <si>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</si>
  <si>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</si>
  <si>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</si>
  <si>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</si>
  <si>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</si>
  <si>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</si>
  <si>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</si>
  <si>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</si>
  <si>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</si>
  <si>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</si>
  <si>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</si>
  <si>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</si>
  <si>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</si>
  <si>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</si>
  <si>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</si>
  <si>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</si>
  <si>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</si>
  <si>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</si>
  <si>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</si>
  <si>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</si>
  <si>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</si>
  <si>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</si>
  <si>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</si>
  <si>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</si>
  <si>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</si>
  <si>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</si>
  <si>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</si>
  <si>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</si>
  <si>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</si>
  <si>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</si>
  <si>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</si>
  <si>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</si>
  <si>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</si>
  <si>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</si>
  <si>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</si>
  <si>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</si>
  <si>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</si>
  <si>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</si>
  <si>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</si>
  <si>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</si>
  <si>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</si>
  <si>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</si>
  <si>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</si>
  <si>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</si>
  <si>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</si>
  <si>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</si>
  <si>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</si>
  <si>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</si>
  <si>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</si>
  <si>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</si>
  <si>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</si>
  <si>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</si>
  <si>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</si>
  <si>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</si>
  <si>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</si>
  <si>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</si>
  <si>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</si>
  <si>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</si>
  <si>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</si>
  <si>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</si>
  <si>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</si>
  <si>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</si>
  <si>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</si>
  <si>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</si>
  <si>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</si>
  <si>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</si>
  <si>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</si>
  <si>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</si>
  <si>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</si>
  <si>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</si>
  <si>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</si>
  <si>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</si>
  <si>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</si>
  <si>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</si>
  <si>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</si>
  <si>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</si>
  <si>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</si>
  <si>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</si>
  <si>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</si>
  <si>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</si>
  <si>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</si>
  <si>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</si>
  <si>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</si>
  <si>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</si>
  <si>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</si>
  <si>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</si>
  <si>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</si>
  <si>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</si>
  <si>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</si>
  <si>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</si>
  <si>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</si>
  <si>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</si>
  <si>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</si>
  <si>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</si>
  <si>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</si>
  <si>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</si>
  <si>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</si>
  <si>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</si>
  <si>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</si>
  <si>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</si>
  <si>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</si>
  <si>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</si>
  <si>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</si>
  <si>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</si>
  <si>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</si>
  <si>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</si>
  <si>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</si>
  <si>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</si>
  <si>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</si>
  <si>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</si>
  <si>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</si>
  <si>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</si>
  <si>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</si>
  <si>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</si>
  <si>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</si>
  <si>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</si>
  <si>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</si>
  <si>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</si>
  <si>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</si>
  <si>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</si>
  <si>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</si>
  <si>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</si>
  <si>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</si>
  <si>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</si>
  <si>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</si>
  <si>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</si>
  <si>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</si>
  <si>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</si>
  <si>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</si>
  <si>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</si>
  <si>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</si>
  <si>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</si>
  <si>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</si>
  <si>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</si>
  <si>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</si>
  <si>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</si>
  <si>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</si>
  <si>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</si>
  <si>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</si>
  <si>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</si>
  <si>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</si>
  <si>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</si>
  <si>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</si>
  <si>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</si>
  <si>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</si>
  <si>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</si>
  <si>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</si>
  <si>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</si>
  <si>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</si>
  <si>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</si>
  <si>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</si>
  <si>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</si>
  <si>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</si>
  <si>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</si>
  <si>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</si>
  <si>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</si>
  <si>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</si>
  <si>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</si>
  <si>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</si>
  <si>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</si>
  <si>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</si>
  <si>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</si>
  <si>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</si>
  <si>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</si>
  <si>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</si>
  <si>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</si>
  <si>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</si>
  <si>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</si>
  <si>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</si>
  <si>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</si>
  <si>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</si>
  <si>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</si>
  <si>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</si>
  <si>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</si>
  <si>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</si>
  <si>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</si>
  <si>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</si>
  <si>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</si>
  <si>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</si>
  <si>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</si>
  <si>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</si>
  <si>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</si>
  <si>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</si>
  <si>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</si>
  <si>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</si>
  <si>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</si>
  <si>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</si>
  <si>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</si>
  <si>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</si>
  <si>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</si>
  <si>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</si>
  <si>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</si>
  <si>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</si>
  <si>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</si>
  <si>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</si>
  <si>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</si>
  <si>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</si>
  <si>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</si>
  <si>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</si>
  <si>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</si>
  <si>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</si>
  <si>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</si>
  <si>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</si>
  <si>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</si>
  <si>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</si>
  <si>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</si>
  <si>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</si>
  <si>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</si>
  <si>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</si>
  <si>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</si>
  <si>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</si>
  <si>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</si>
  <si>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</si>
  <si>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</si>
  <si>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</si>
  <si>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</si>
  <si>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</si>
  <si>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</si>
  <si>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</si>
  <si>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</si>
  <si>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</si>
  <si>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</si>
  <si>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</si>
  <si>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</si>
  <si>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</si>
  <si>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</si>
  <si>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</si>
  <si>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</si>
  <si>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</si>
  <si>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</si>
  <si>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</si>
  <si>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</si>
  <si>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</si>
  <si>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</si>
  <si>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</si>
  <si>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</si>
  <si>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</si>
  <si>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</si>
  <si>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</si>
  <si>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</si>
  <si>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</si>
  <si>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</si>
  <si>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</si>
  <si>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</si>
  <si>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</si>
  <si>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</si>
  <si>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</si>
  <si>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</si>
  <si>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</si>
  <si>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</si>
  <si>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</si>
  <si>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</si>
  <si>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</si>
  <si>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</si>
  <si>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</si>
  <si>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</si>
  <si>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</si>
  <si>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</si>
  <si>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</si>
  <si>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</si>
  <si>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</si>
  <si>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</si>
  <si>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</si>
  <si>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</si>
  <si>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</si>
  <si>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</si>
  <si>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</si>
  <si>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</si>
  <si>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</si>
  <si>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</si>
  <si>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</si>
  <si>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</si>
  <si>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</si>
  <si>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</si>
  <si>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</si>
  <si>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</si>
  <si>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</si>
  <si>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</si>
  <si>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</si>
  <si>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</si>
  <si>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</si>
  <si>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</si>
  <si>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</si>
  <si>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</si>
  <si>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</si>
  <si>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</si>
  <si>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</si>
  <si>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</si>
  <si>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</si>
  <si>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</si>
  <si>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</si>
  <si>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</si>
  <si>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</si>
  <si>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</si>
  <si>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</si>
  <si>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</si>
  <si>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</si>
  <si>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</si>
  <si>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</si>
  <si>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</si>
  <si>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</si>
  <si>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</si>
  <si>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</si>
  <si>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</si>
  <si>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</si>
  <si>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</si>
  <si>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</si>
  <si>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</si>
  <si>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</si>
  <si>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</si>
  <si>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</si>
  <si>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</si>
  <si>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</si>
  <si>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</si>
  <si>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</si>
  <si>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</si>
  <si>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</si>
  <si>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</si>
  <si>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</si>
  <si>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</si>
  <si>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</si>
  <si>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</si>
  <si>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</si>
  <si>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</si>
  <si>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</si>
  <si>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</si>
  <si>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</si>
  <si>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</si>
  <si>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</si>
  <si>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</si>
  <si>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</si>
  <si>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</si>
  <si>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</si>
  <si>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</si>
  <si>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</si>
  <si>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</si>
  <si>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</si>
  <si>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</si>
  <si>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</si>
  <si>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</si>
  <si>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</si>
  <si>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</si>
  <si>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</si>
  <si>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</si>
  <si>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</si>
  <si>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</si>
  <si>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</si>
  <si>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</si>
  <si>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</si>
  <si>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</si>
  <si>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</si>
  <si>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</si>
  <si>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</si>
  <si>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</si>
  <si>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</si>
  <si>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</si>
  <si>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</si>
  <si>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</si>
  <si>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</si>
  <si>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</si>
  <si>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</si>
  <si>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</si>
  <si>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</si>
  <si>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</si>
  <si>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</si>
  <si>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</si>
  <si>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</si>
  <si>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</si>
  <si>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</si>
  <si>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</si>
  <si>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</si>
  <si>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</si>
  <si>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</si>
  <si>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</si>
  <si>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</si>
  <si>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</si>
  <si>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</si>
  <si>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</si>
  <si>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</si>
  <si>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</si>
  <si>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</si>
  <si>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</si>
  <si>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</si>
  <si>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</si>
  <si>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</si>
  <si>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</si>
  <si>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</si>
  <si>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</si>
  <si>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</si>
  <si>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</si>
  <si>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</si>
  <si>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</si>
  <si>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</si>
  <si>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</si>
  <si>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</si>
  <si>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</si>
  <si>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</si>
  <si>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</si>
  <si>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</si>
  <si>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</si>
  <si>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</si>
  <si>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</si>
  <si>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</si>
  <si>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</si>
  <si>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</si>
  <si>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</si>
  <si>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</si>
  <si>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</si>
  <si>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</si>
  <si>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</si>
  <si>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</si>
  <si>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</si>
  <si>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</si>
  <si>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</si>
  <si>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</si>
  <si>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</si>
  <si>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</si>
  <si>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</si>
  <si>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</si>
  <si>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</si>
  <si>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</si>
  <si>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</si>
  <si>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</si>
  <si>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</si>
  <si>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</si>
  <si>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</si>
  <si>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</si>
  <si>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</si>
  <si>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</si>
  <si>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</si>
  <si>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</si>
  <si>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</si>
  <si>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</si>
  <si>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</si>
  <si>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</si>
  <si>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</si>
  <si>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</si>
  <si>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</si>
  <si>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</si>
  <si>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</si>
  <si>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</si>
  <si>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</si>
  <si>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</si>
  <si>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</si>
  <si>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</si>
  <si>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</si>
  <si>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</si>
  <si>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</si>
  <si>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</si>
  <si>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</si>
  <si>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</si>
  <si>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</si>
  <si>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</si>
  <si>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</si>
  <si>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</si>
  <si>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</si>
  <si>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</si>
  <si>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</si>
  <si>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</si>
  <si>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</si>
  <si>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</si>
  <si>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</si>
  <si>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</si>
  <si>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</si>
  <si>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</si>
  <si>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</si>
  <si>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</si>
  <si>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</si>
  <si>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</si>
  <si>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</si>
  <si>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</si>
  <si>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</si>
  <si>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</si>
  <si>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</si>
  <si>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</si>
  <si>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</si>
  <si>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</si>
  <si>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</si>
  <si>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</si>
  <si>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</si>
  <si>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</si>
  <si>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</si>
  <si>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</si>
  <si>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</si>
  <si>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</si>
  <si>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</si>
  <si>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</si>
  <si>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</si>
  <si>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</si>
  <si>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</si>
  <si>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</si>
  <si>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</si>
  <si>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</si>
  <si>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</si>
  <si>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</si>
  <si>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</si>
  <si>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</si>
  <si>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</si>
  <si>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</si>
  <si>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</si>
  <si>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</si>
  <si>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</si>
  <si>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</si>
  <si>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</si>
  <si>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</si>
  <si>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</si>
  <si>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</si>
  <si>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</si>
  <si>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</si>
  <si>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</si>
  <si>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</si>
  <si>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</si>
  <si>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</si>
  <si>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</si>
  <si>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</si>
  <si>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</si>
  <si>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</si>
  <si>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</si>
  <si>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</si>
  <si>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</si>
  <si>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</si>
  <si>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</si>
  <si>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</si>
  <si>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</si>
  <si>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</si>
  <si>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</si>
  <si>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</si>
  <si>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</si>
  <si>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</si>
  <si>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</si>
  <si>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</si>
  <si>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</si>
  <si>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</si>
  <si>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</si>
  <si>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</si>
  <si>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</si>
  <si>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</si>
  <si>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</si>
  <si>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</si>
  <si>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</si>
  <si>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</si>
  <si>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</si>
  <si>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</si>
  <si>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</si>
  <si>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</si>
  <si>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</si>
  <si>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</si>
  <si>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</si>
  <si>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</si>
  <si>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</si>
  <si>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</si>
  <si>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</si>
  <si>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</si>
  <si>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</si>
  <si>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</si>
  <si>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</si>
  <si>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</si>
  <si>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</si>
  <si>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</si>
  <si>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</si>
  <si>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</si>
  <si>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</si>
  <si>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</si>
  <si>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</si>
  <si>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</si>
  <si>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</si>
  <si>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</si>
  <si>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</si>
  <si>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</si>
  <si>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</si>
  <si>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</si>
  <si>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</si>
  <si>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</si>
  <si>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</si>
  <si>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</si>
  <si>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</si>
  <si>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</si>
  <si>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</si>
  <si>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</si>
  <si>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</si>
  <si>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</si>
  <si>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</si>
  <si>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</si>
  <si>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</si>
  <si>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</si>
  <si>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</si>
  <si>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</si>
  <si>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</si>
  <si>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</si>
  <si>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</si>
  <si>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</si>
  <si>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</si>
  <si>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</si>
  <si>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</si>
  <si>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</si>
  <si>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</si>
  <si>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</si>
  <si>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</si>
  <si>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</si>
  <si>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</si>
  <si>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</si>
  <si>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</si>
  <si>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</si>
  <si>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</si>
  <si>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</si>
  <si>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</si>
  <si>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</si>
  <si>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</si>
  <si>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</si>
  <si>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</si>
  <si>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</si>
  <si>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</si>
  <si>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</si>
  <si>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</si>
  <si>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</si>
  <si>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</si>
  <si>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</si>
  <si>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</si>
  <si>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</si>
  <si>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</si>
  <si>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</si>
  <si>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</si>
  <si>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</si>
  <si>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</si>
  <si>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</si>
  <si>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</si>
  <si>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</si>
  <si>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</si>
  <si>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</si>
  <si>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</si>
  <si>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</si>
  <si>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</si>
  <si>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</si>
  <si>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</si>
  <si>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</si>
  <si>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</si>
  <si>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</si>
  <si>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</si>
  <si>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</si>
  <si>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</si>
  <si>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</si>
  <si>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</si>
  <si>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</si>
  <si>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</si>
  <si>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</si>
  <si>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</si>
  <si>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</si>
  <si>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</si>
  <si>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</si>
  <si>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</si>
  <si>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</si>
  <si>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</si>
  <si>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</si>
  <si>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</si>
  <si>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</si>
  <si>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</si>
  <si>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</si>
  <si>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</si>
  <si>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</si>
  <si>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</si>
  <si>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</si>
  <si>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</si>
  <si>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</si>
  <si>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</si>
  <si>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</si>
  <si>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</si>
  <si>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</si>
  <si>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</si>
  <si>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</si>
  <si>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</si>
  <si>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</si>
  <si>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</si>
  <si>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</si>
  <si>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</si>
  <si>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</si>
  <si>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</si>
  <si>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</si>
  <si>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</si>
  <si>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</si>
  <si>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</si>
  <si>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</si>
  <si>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</si>
  <si>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</si>
  <si>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</si>
  <si>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</si>
  <si>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</si>
  <si>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</si>
  <si>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</si>
  <si>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</si>
  <si>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</si>
  <si>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</si>
  <si>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</si>
  <si>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</si>
  <si>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</si>
  <si>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</si>
  <si>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</si>
  <si>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</si>
  <si>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</si>
  <si>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</si>
  <si>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</si>
  <si>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</si>
  <si>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</si>
  <si>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</si>
  <si>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</si>
  <si>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</si>
  <si>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</si>
  <si>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</si>
  <si>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</si>
  <si>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</si>
  <si>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</si>
  <si>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</si>
  <si>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</si>
  <si>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</si>
  <si>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</si>
  <si>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</si>
  <si>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</si>
  <si>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</si>
  <si>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</si>
  <si>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</si>
  <si>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</si>
  <si>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</si>
  <si>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</si>
  <si>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</si>
  <si>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</si>
  <si>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</si>
  <si>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</si>
  <si>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</si>
  <si>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</si>
  <si>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</si>
  <si>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</si>
  <si>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</si>
  <si>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</si>
  <si>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</si>
  <si>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</si>
  <si>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</si>
  <si>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</si>
  <si>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</si>
  <si>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</si>
  <si>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</si>
  <si>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</si>
  <si>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</si>
  <si>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</si>
  <si>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</si>
  <si>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</si>
  <si>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</si>
  <si>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</si>
  <si>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</si>
  <si>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</si>
  <si>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</si>
  <si>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</si>
  <si>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</si>
  <si>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</si>
  <si>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</si>
  <si>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</si>
  <si>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</si>
  <si>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</si>
  <si>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</si>
  <si>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</si>
  <si>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</si>
  <si>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</si>
  <si>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</si>
  <si>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</si>
  <si>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</si>
  <si>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</si>
  <si>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</si>
  <si>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</si>
  <si>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</si>
  <si>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</si>
  <si>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</si>
  <si>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</si>
  <si>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</si>
  <si>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</si>
  <si>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</si>
  <si>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</si>
  <si>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</si>
  <si>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</si>
  <si>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</si>
  <si>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</si>
  <si>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</si>
  <si>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</si>
  <si>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</si>
  <si>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</si>
  <si>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</si>
  <si>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</si>
  <si>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</si>
  <si>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</si>
  <si>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</si>
  <si>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</si>
  <si>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</si>
  <si>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</si>
  <si>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</si>
  <si>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</si>
  <si>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</si>
  <si>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</si>
  <si>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</si>
  <si>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</si>
  <si>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</si>
  <si>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</si>
  <si>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</si>
  <si>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</si>
  <si>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</si>
  <si>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</si>
  <si>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</si>
  <si>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</si>
  <si>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</si>
  <si>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</si>
  <si>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</si>
  <si>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</si>
  <si>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</si>
  <si>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</si>
  <si>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</si>
  <si>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</si>
  <si>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</si>
  <si>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</si>
  <si>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</si>
  <si>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</si>
  <si>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</si>
  <si>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</si>
  <si>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</si>
  <si>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</si>
  <si>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</si>
  <si>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</si>
  <si>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</si>
  <si>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</si>
  <si>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</si>
  <si>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</si>
  <si>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</si>
  <si>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</si>
  <si>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</si>
  <si>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</si>
  <si>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</si>
  <si>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</si>
  <si>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</si>
  <si>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</si>
  <si>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</si>
  <si>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</si>
  <si>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</si>
  <si>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</si>
  <si>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</si>
  <si>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</si>
  <si>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</si>
  <si>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</si>
  <si>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</si>
  <si>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</si>
  <si>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</si>
  <si>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</si>
  <si>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</si>
  <si>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</si>
  <si>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</si>
  <si>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</si>
  <si>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</si>
  <si>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</si>
  <si>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</si>
  <si>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</si>
  <si>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</si>
  <si>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</si>
  <si>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</si>
  <si>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</si>
  <si>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</si>
  <si>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</si>
  <si>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</si>
  <si>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</si>
  <si>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</si>
  <si>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</si>
  <si>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</si>
  <si>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</si>
  <si>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</si>
  <si>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</si>
  <si>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</si>
  <si>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</si>
  <si>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</si>
  <si>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</si>
  <si>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</si>
  <si>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</si>
  <si>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</si>
  <si>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</si>
  <si>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</si>
  <si>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</si>
  <si>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</si>
  <si>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</si>
  <si>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</si>
  <si>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</si>
  <si>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</si>
  <si>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</si>
  <si>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</si>
  <si>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</si>
  <si>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</si>
  <si>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</si>
  <si>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</si>
  <si>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</si>
  <si>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</si>
  <si>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</si>
  <si>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</si>
  <si>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</si>
  <si>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</si>
  <si>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</si>
  <si>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</si>
  <si>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</si>
  <si>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</si>
  <si>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</si>
  <si>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</si>
  <si>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</si>
  <si>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</si>
  <si>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</si>
  <si>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</si>
  <si>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</si>
  <si>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</si>
  <si>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</si>
  <si>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</si>
  <si>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</si>
  <si>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</si>
  <si>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</si>
  <si>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</si>
  <si>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</si>
  <si>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</si>
  <si>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</si>
  <si>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</si>
  <si>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</si>
  <si>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</si>
  <si>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</si>
  <si>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</si>
  <si>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</si>
  <si>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</si>
  <si>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</si>
  <si>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</si>
  <si>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</si>
  <si>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</si>
  <si>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</si>
  <si>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</si>
  <si>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</si>
  <si>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</si>
  <si>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</si>
  <si>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</si>
  <si>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</si>
  <si>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</si>
  <si>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</si>
  <si>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</si>
  <si>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</si>
  <si>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</si>
  <si>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</si>
  <si>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</si>
  <si>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</si>
  <si>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</si>
  <si>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</si>
  <si>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</si>
  <si>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</si>
  <si>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</si>
  <si>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</si>
  <si>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</si>
  <si>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</si>
  <si>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</si>
  <si>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</si>
  <si>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</si>
  <si>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</si>
  <si>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</si>
  <si>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</si>
  <si>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</si>
  <si>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</si>
  <si>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</si>
  <si>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</si>
  <si>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</si>
  <si>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</si>
  <si>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</si>
  <si>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</si>
  <si>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</si>
  <si>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</si>
  <si>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</si>
  <si>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</si>
  <si>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</si>
  <si>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</si>
  <si>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</si>
  <si>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</si>
  <si>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</si>
  <si>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</si>
  <si>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</si>
  <si>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</si>
  <si>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</si>
  <si>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</si>
  <si>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</si>
  <si>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</si>
  <si>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</si>
  <si>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</si>
  <si>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</si>
  <si>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</si>
  <si>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</si>
  <si>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</si>
  <si>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</si>
  <si>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</si>
  <si>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</si>
  <si>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</si>
  <si>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</si>
  <si>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</si>
  <si>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</si>
  <si>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</si>
  <si>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</si>
  <si>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</si>
  <si>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</si>
  <si>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</si>
  <si>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</si>
  <si>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</si>
  <si>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</si>
  <si>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</si>
  <si>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</si>
  <si>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</si>
  <si>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</si>
  <si>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</si>
  <si>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</si>
  <si>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</si>
  <si>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</si>
  <si>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</si>
  <si>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</si>
  <si>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</si>
  <si>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</si>
  <si>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</si>
  <si>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</si>
  <si>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</si>
  <si>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</si>
  <si>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</si>
  <si>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</si>
  <si>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</si>
  <si>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</si>
  <si>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</si>
  <si>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</si>
  <si>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</si>
  <si>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</si>
  <si>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</si>
  <si>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</si>
  <si>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</si>
  <si>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</si>
  <si>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</si>
  <si>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</si>
  <si>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</si>
  <si>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</si>
  <si>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</si>
  <si>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</si>
  <si>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</si>
  <si>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</si>
  <si>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</si>
  <si>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</si>
  <si>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</si>
  <si>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</si>
  <si>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</si>
  <si>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</si>
  <si>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</si>
  <si>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</si>
  <si>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</si>
  <si>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</si>
  <si>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</si>
  <si>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</si>
  <si>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</si>
  <si>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</si>
  <si>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</si>
  <si>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</si>
  <si>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</si>
  <si>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</si>
  <si>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</si>
  <si>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</si>
  <si>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</si>
  <si>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</si>
  <si>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</si>
  <si>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</si>
  <si>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</si>
  <si>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</si>
  <si>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</si>
  <si>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</si>
  <si>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</si>
  <si>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</si>
  <si>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</si>
  <si>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</si>
  <si>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</si>
  <si>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</si>
  <si>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</si>
  <si>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</si>
  <si>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</si>
  <si>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</si>
  <si>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</si>
  <si>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</si>
  <si>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</si>
  <si>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</si>
  <si>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</si>
  <si>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</si>
  <si>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</si>
  <si>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</si>
  <si>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</si>
  <si>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</si>
  <si>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</si>
  <si>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</si>
  <si>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</si>
  <si>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</si>
  <si>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</si>
  <si>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</si>
  <si>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</si>
  <si>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</si>
  <si>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</si>
  <si>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</si>
  <si>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</si>
  <si>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</si>
  <si>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</si>
  <si>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</si>
  <si>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</si>
  <si>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</si>
  <si>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</si>
  <si>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</si>
  <si>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</si>
  <si>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</si>
  <si>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</si>
  <si>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</si>
  <si>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</si>
  <si>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</si>
  <si>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</si>
  <si>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</si>
  <si>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</si>
  <si>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</si>
  <si>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</si>
  <si>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</si>
  <si>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</si>
  <si>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</si>
  <si>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</si>
  <si>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</si>
  <si>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</si>
  <si>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</si>
  <si>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</si>
  <si>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</si>
  <si>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</si>
  <si>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</si>
  <si>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</si>
  <si>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</si>
  <si>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</si>
  <si>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</si>
  <si>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</si>
  <si>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</si>
  <si>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</si>
  <si>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</si>
  <si>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</si>
  <si>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</si>
  <si>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</si>
  <si>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</si>
  <si>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</si>
  <si>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</si>
  <si>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</si>
  <si>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</si>
  <si>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</si>
  <si>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</si>
  <si>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</si>
  <si>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</si>
  <si>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</si>
  <si>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</si>
  <si>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</si>
  <si>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</si>
  <si>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</si>
  <si>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</si>
  <si>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</si>
  <si>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</si>
  <si>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</si>
  <si>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</si>
  <si>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</si>
  <si>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</si>
  <si>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</si>
  <si>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</si>
  <si>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</si>
  <si>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</si>
  <si>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</si>
  <si>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</si>
  <si>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</si>
  <si>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</si>
  <si>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</si>
  <si>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</si>
  <si>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</si>
  <si>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</si>
  <si>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</si>
  <si>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</si>
  <si>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</si>
  <si>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</si>
  <si>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</si>
  <si>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</si>
  <si>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</si>
  <si>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</si>
  <si>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</si>
  <si>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</si>
  <si>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</si>
  <si>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</si>
  <si>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</si>
  <si>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</si>
  <si>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</si>
  <si>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</si>
  <si>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</si>
  <si>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</si>
  <si>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</si>
  <si>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</si>
  <si>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</si>
  <si>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</si>
  <si>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</si>
  <si>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</si>
  <si>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</si>
  <si>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</si>
  <si>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</si>
  <si>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</si>
  <si>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</si>
  <si>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</si>
  <si>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</si>
  <si>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</si>
  <si>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</si>
  <si>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</si>
  <si>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</si>
  <si>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</si>
  <si>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</si>
  <si>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</si>
  <si>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</si>
  <si>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</si>
  <si>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</si>
  <si>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</si>
  <si>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</si>
  <si>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</si>
  <si>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</si>
  <si>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</si>
  <si>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</si>
  <si>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</si>
  <si>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</si>
  <si>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</si>
  <si>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</si>
  <si>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</si>
  <si>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</si>
  <si>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</si>
  <si>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</si>
  <si>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</si>
  <si>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</si>
  <si>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</si>
  <si>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</si>
  <si>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</si>
  <si>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</si>
  <si>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</si>
  <si>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</si>
  <si>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</si>
  <si>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</si>
  <si>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</si>
  <si>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</si>
  <si>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</si>
  <si>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</si>
  <si>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</si>
  <si>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</si>
  <si>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</si>
  <si>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</si>
  <si>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</si>
  <si>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</si>
  <si>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</si>
  <si>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</si>
  <si>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</si>
  <si>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</si>
  <si>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</si>
  <si>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</si>
  <si>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</si>
  <si>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</si>
  <si>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</si>
  <si>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</si>
  <si>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</si>
  <si>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</si>
  <si>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</si>
  <si>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</si>
  <si>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</si>
  <si>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</si>
  <si>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</si>
  <si>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</si>
  <si>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</si>
  <si>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</si>
  <si>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</si>
  <si>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</si>
  <si>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</si>
  <si>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</si>
  <si>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</si>
  <si>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</si>
  <si>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</si>
  <si>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</si>
  <si>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</si>
  <si>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</si>
  <si>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</si>
  <si>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</si>
  <si>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</si>
  <si>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</si>
  <si>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</si>
  <si>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</si>
  <si>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</si>
  <si>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</si>
  <si>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</si>
  <si>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</si>
  <si>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</si>
  <si>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</si>
  <si>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</si>
  <si>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</si>
  <si>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</si>
  <si>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</si>
  <si>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</si>
  <si>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</si>
  <si>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</si>
  <si>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</si>
  <si>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</si>
  <si>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</si>
  <si>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</si>
  <si>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</si>
  <si>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</si>
  <si>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</si>
  <si>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</si>
  <si>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</si>
  <si>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</si>
  <si>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</si>
  <si>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</si>
  <si>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</si>
  <si>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</si>
  <si>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</si>
  <si>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</si>
  <si>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</si>
  <si>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</si>
  <si>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</si>
  <si>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</si>
  <si>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</si>
  <si>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</si>
  <si>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</si>
  <si>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</si>
  <si>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</si>
  <si>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</si>
  <si>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</si>
  <si>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</si>
  <si>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</si>
  <si>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</si>
  <si>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</si>
  <si>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</si>
  <si>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</si>
  <si>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</si>
  <si>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</si>
  <si>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</si>
  <si>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</si>
  <si>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</si>
  <si>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</si>
  <si>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</si>
  <si>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</si>
  <si>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</si>
  <si>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</si>
  <si>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</si>
  <si>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</si>
  <si>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</si>
  <si>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</si>
  <si>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</si>
  <si>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</si>
  <si>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</si>
  <si>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</si>
  <si>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</si>
  <si>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</si>
  <si>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</si>
  <si>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</si>
  <si>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</si>
  <si>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</si>
  <si>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</si>
  <si>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</si>
  <si>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</si>
  <si>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</si>
  <si>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</si>
  <si>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</si>
  <si>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</si>
  <si>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</si>
  <si>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</si>
  <si>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</si>
  <si>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</si>
  <si>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</si>
  <si>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</si>
  <si>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</si>
  <si>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</si>
  <si>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</si>
  <si>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</si>
  <si>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</si>
  <si>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</si>
  <si>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</si>
  <si>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</si>
  <si>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</si>
  <si>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</si>
  <si>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</si>
  <si>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</si>
  <si>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</si>
  <si>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</si>
  <si>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</si>
  <si>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</si>
  <si>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</si>
  <si>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</si>
  <si>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</si>
  <si>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</si>
  <si>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</si>
  <si>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</si>
  <si>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</si>
  <si>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</si>
  <si>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</si>
  <si>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</si>
  <si>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</si>
  <si>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</si>
  <si>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</si>
  <si>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</si>
  <si>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</si>
  <si>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</si>
  <si>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</si>
  <si>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</si>
  <si>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</si>
  <si>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</si>
  <si>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</si>
  <si>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</si>
  <si>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</si>
  <si>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</si>
  <si>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</si>
  <si>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</si>
  <si>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</si>
  <si>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</si>
  <si>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</si>
  <si>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</si>
  <si>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</si>
  <si>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</si>
  <si>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</si>
  <si>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</si>
  <si>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</si>
  <si>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</si>
  <si>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</si>
  <si>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</si>
  <si>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</si>
  <si>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</si>
  <si>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</si>
  <si>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</si>
  <si>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</si>
  <si>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</si>
  <si>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</si>
  <si>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</si>
  <si>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</si>
  <si>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</si>
  <si>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</si>
  <si>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</si>
  <si>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</si>
  <si>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</si>
  <si>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</si>
  <si>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</si>
  <si>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</si>
  <si>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</si>
  <si>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</si>
  <si>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</si>
  <si>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</si>
  <si>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</si>
  <si>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</si>
  <si>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</si>
  <si>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</si>
  <si>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</si>
  <si>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</si>
  <si>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</si>
  <si>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</si>
  <si>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</si>
  <si>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</si>
  <si>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</si>
  <si>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</si>
  <si>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</si>
  <si>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</si>
  <si>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</si>
  <si>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</si>
  <si>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</si>
  <si>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</si>
  <si>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</si>
  <si>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</si>
  <si>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</si>
  <si>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</si>
  <si>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</si>
  <si>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</si>
  <si>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</si>
  <si>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</si>
  <si>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</si>
  <si>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</si>
  <si>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</si>
  <si>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</si>
  <si>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</si>
  <si>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</si>
  <si>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</si>
  <si>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</si>
  <si>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</si>
  <si>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</si>
  <si>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</si>
  <si>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</si>
  <si>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</si>
  <si>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</si>
  <si>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</si>
  <si>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</si>
  <si>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</si>
  <si>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</si>
  <si>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</si>
  <si>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</si>
  <si>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</si>
  <si>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</si>
  <si>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</si>
  <si>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</si>
  <si>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</si>
  <si>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</si>
  <si>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</si>
  <si>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</si>
  <si>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</si>
  <si>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</si>
  <si>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</si>
  <si>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</si>
  <si>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</si>
  <si>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</si>
  <si>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</si>
  <si>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</si>
  <si>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</si>
  <si>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</si>
  <si>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</si>
  <si>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</si>
  <si>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</si>
  <si>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</si>
  <si>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</si>
  <si>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</si>
  <si>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</si>
  <si>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</si>
  <si>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</si>
  <si>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</si>
  <si>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</si>
  <si>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</si>
  <si>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</si>
  <si>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</si>
  <si>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</si>
  <si>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</si>
  <si>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</si>
  <si>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</si>
  <si>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</si>
  <si>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</si>
  <si>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</si>
  <si>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</si>
  <si>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</si>
  <si>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</si>
  <si>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</si>
  <si>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</si>
  <si>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</si>
  <si>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</si>
  <si>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</si>
  <si>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</si>
  <si>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</si>
  <si>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</si>
  <si>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</si>
  <si>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</si>
  <si>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</si>
  <si>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</si>
  <si>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</si>
  <si>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</si>
  <si>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</si>
  <si>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</si>
  <si>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</si>
  <si>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</si>
  <si>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</si>
  <si>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</si>
  <si>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</si>
  <si>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</si>
  <si>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</si>
  <si>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</si>
  <si>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</si>
  <si>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</si>
  <si>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</si>
  <si>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</si>
  <si>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</si>
  <si>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</si>
  <si>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</si>
  <si>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</si>
  <si>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</si>
  <si>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</si>
  <si>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</si>
  <si>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</si>
  <si>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</si>
  <si>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</si>
  <si>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</si>
  <si>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</si>
  <si>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</si>
  <si>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</si>
  <si>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</si>
  <si>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</si>
  <si>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</si>
  <si>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</si>
  <si>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</si>
  <si>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</si>
  <si>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</si>
  <si>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</si>
  <si>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</si>
  <si>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</si>
  <si>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</si>
  <si>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</si>
  <si>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</si>
  <si>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</si>
  <si>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</si>
  <si>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</si>
  <si>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</si>
  <si>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</si>
  <si>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</si>
  <si>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</si>
  <si>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</si>
  <si>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</si>
  <si>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</si>
  <si>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</si>
  <si>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</si>
  <si>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</si>
  <si>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</si>
  <si>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</si>
  <si>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</si>
  <si>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</si>
  <si>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</si>
  <si>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</si>
  <si>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</si>
  <si>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</si>
  <si>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</si>
  <si>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</si>
  <si>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</si>
  <si>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</si>
  <si>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</si>
  <si>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</si>
  <si>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</si>
  <si>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</si>
  <si>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</si>
  <si>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</si>
  <si>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</si>
  <si>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</si>
  <si>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</si>
  <si>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</si>
  <si>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</si>
  <si>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</si>
  <si>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</si>
  <si>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</si>
  <si>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</si>
  <si>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</si>
  <si>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</si>
  <si>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</si>
  <si>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</si>
  <si>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</si>
  <si>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</si>
  <si>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</si>
  <si>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</si>
  <si>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</si>
  <si>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</si>
  <si>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</si>
  <si>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</si>
  <si>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</si>
  <si>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</si>
  <si>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</si>
  <si>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</si>
  <si>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</si>
  <si>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</si>
  <si>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</si>
  <si>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</si>
  <si>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</si>
  <si>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</si>
  <si>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</si>
  <si>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</si>
  <si>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</si>
  <si>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</si>
  <si>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</si>
  <si>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</si>
  <si>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</si>
  <si>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</si>
  <si>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</si>
  <si>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</si>
  <si>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</si>
  <si>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</si>
  <si>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</si>
  <si>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</si>
  <si>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</si>
  <si>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</si>
  <si>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</si>
  <si>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</si>
  <si>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</si>
  <si>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</si>
  <si>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</si>
  <si>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</si>
  <si>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</si>
  <si>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</si>
  <si>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</si>
  <si>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</si>
  <si>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</si>
  <si>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</si>
  <si>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</si>
  <si>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</si>
  <si>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</si>
  <si>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</si>
  <si>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</si>
  <si>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</si>
  <si>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</si>
  <si>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</si>
  <si>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</si>
  <si>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</si>
  <si>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</si>
  <si>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</si>
  <si>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</si>
  <si>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</si>
  <si>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</si>
  <si>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</si>
  <si>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</si>
  <si>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</si>
  <si>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</si>
  <si>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</si>
  <si>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</si>
  <si>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</si>
  <si>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</si>
  <si>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</si>
  <si>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</si>
  <si>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</si>
  <si>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</si>
  <si>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</si>
  <si>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</si>
  <si>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</si>
  <si>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</si>
  <si>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</si>
  <si>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</si>
  <si>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</si>
  <si>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</si>
  <si>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</si>
  <si>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</si>
  <si>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</si>
  <si>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</si>
  <si>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</si>
  <si>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</si>
  <si>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</si>
  <si>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</si>
  <si>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</si>
  <si>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</si>
  <si>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</si>
  <si>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</si>
  <si>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</si>
  <si>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</si>
  <si>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</si>
  <si>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</si>
  <si>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</si>
  <si>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</si>
  <si>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</si>
  <si>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</si>
  <si>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</si>
  <si>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</si>
  <si>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</si>
  <si>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</si>
  <si>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</si>
  <si>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</si>
  <si>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</si>
  <si>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</si>
  <si>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</si>
  <si>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</si>
  <si>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</si>
  <si>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</si>
  <si>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</si>
  <si>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</si>
  <si>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</si>
  <si>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</si>
  <si>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</si>
  <si>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</si>
  <si>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</si>
  <si>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</si>
  <si>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</si>
  <si>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</si>
  <si>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</si>
  <si>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</si>
  <si>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</si>
  <si>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</si>
  <si>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</si>
  <si>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</si>
  <si>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</si>
  <si>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</si>
  <si>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</si>
  <si>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</si>
  <si>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</si>
  <si>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</si>
  <si>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</si>
  <si>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</si>
  <si>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</si>
  <si>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</si>
  <si>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</si>
  <si>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</si>
  <si>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</si>
  <si>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</si>
  <si>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</si>
  <si>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</si>
  <si>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</si>
  <si>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</si>
  <si>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</si>
  <si>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</si>
  <si>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</si>
  <si>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</si>
  <si>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</si>
  <si>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</si>
  <si>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</si>
  <si>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</si>
  <si>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</si>
  <si>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</si>
  <si>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</si>
  <si>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</si>
  <si>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</si>
  <si>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</si>
  <si>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</si>
  <si>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</si>
  <si>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</si>
  <si>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</si>
  <si>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</si>
  <si>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</si>
  <si>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</si>
  <si>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</si>
  <si>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</si>
  <si>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</si>
  <si>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</si>
  <si>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</si>
  <si>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</si>
  <si>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</si>
  <si>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</si>
  <si>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</si>
  <si>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</si>
  <si>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</si>
  <si>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</si>
  <si>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</si>
  <si>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</si>
  <si>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</si>
  <si>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</si>
  <si>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</si>
  <si>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</si>
  <si>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</si>
  <si>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</si>
  <si>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</si>
  <si>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</si>
  <si>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</si>
  <si>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</si>
  <si>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</si>
  <si>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</si>
  <si>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</si>
  <si>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</si>
  <si>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</si>
  <si>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</si>
  <si>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</si>
  <si>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</si>
  <si>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</si>
  <si>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</si>
  <si>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</si>
  <si>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</si>
  <si>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</si>
  <si>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</si>
  <si>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</si>
  <si>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</si>
  <si>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</si>
  <si>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</si>
  <si>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</si>
  <si>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</si>
  <si>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</si>
  <si>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</si>
  <si>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</si>
  <si>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</si>
  <si>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</si>
  <si>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</si>
  <si>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</si>
  <si>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</si>
  <si>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</si>
  <si>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</si>
  <si>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</si>
  <si>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</si>
  <si>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</si>
  <si>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</si>
  <si>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</si>
  <si>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</si>
  <si>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</si>
  <si>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</si>
  <si>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</si>
  <si>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</si>
  <si>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</si>
  <si>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</si>
  <si>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</si>
  <si>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</si>
  <si>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</si>
  <si>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</si>
  <si>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</si>
  <si>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</si>
  <si>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</si>
  <si>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</si>
  <si>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</si>
  <si>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</si>
  <si>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</si>
  <si>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</si>
  <si>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</si>
  <si>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</si>
  <si>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</si>
  <si>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</si>
  <si>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</si>
  <si>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</si>
  <si>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</si>
  <si>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</si>
  <si>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</si>
  <si>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</si>
  <si>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</si>
  <si>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</si>
  <si>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</si>
  <si>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</si>
  <si>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</si>
  <si>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</si>
  <si>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</si>
  <si>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</si>
  <si>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</si>
  <si>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</si>
  <si>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</si>
  <si>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</si>
  <si>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</si>
  <si>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</si>
  <si>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</si>
  <si>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</si>
  <si>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</si>
  <si>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</si>
  <si>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</si>
  <si>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</si>
  <si>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</si>
  <si>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</si>
  <si>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</si>
  <si>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</si>
  <si>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</si>
  <si>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</si>
  <si>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</si>
  <si>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</si>
  <si>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</si>
  <si>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</si>
  <si>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</si>
  <si>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</si>
  <si>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</si>
  <si>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</si>
  <si>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</si>
  <si>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</si>
  <si>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</si>
  <si>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</si>
  <si>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</si>
  <si>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</si>
  <si>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</si>
  <si>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</si>
  <si>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</si>
  <si>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</si>
  <si>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</si>
  <si>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</si>
  <si>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</si>
  <si>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</si>
  <si>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</si>
  <si>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</si>
  <si>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</si>
  <si>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</si>
  <si>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</si>
  <si>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</si>
  <si>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</si>
  <si>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</si>
  <si>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</si>
  <si>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</si>
  <si>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</si>
  <si>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</si>
  <si>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</si>
  <si>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</si>
  <si>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</si>
  <si>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</si>
  <si>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</si>
  <si>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</si>
  <si>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</si>
  <si>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</si>
  <si>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</si>
  <si>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</si>
  <si>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</si>
  <si>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</si>
  <si>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</si>
  <si>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</si>
  <si>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</si>
  <si>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</si>
  <si>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</si>
  <si>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</si>
  <si>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</si>
  <si>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</si>
  <si>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</si>
  <si>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</si>
  <si>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</si>
  <si>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</si>
  <si>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</si>
  <si>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</si>
  <si>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</si>
  <si>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</si>
  <si>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</si>
  <si>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</si>
  <si>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</si>
  <si>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</si>
  <si>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</si>
  <si>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</si>
  <si>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</si>
  <si>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</si>
  <si>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</si>
  <si>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</si>
  <si>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</si>
  <si>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</si>
  <si>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</si>
  <si>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</si>
  <si>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</si>
  <si>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</si>
  <si>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</si>
  <si>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</si>
  <si>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</si>
  <si>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</si>
  <si>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</si>
  <si>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</si>
  <si>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</si>
  <si>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</si>
  <si>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</si>
  <si>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</si>
  <si>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</si>
  <si>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</si>
  <si>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</si>
  <si>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</si>
  <si>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</si>
  <si>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</si>
  <si>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</si>
  <si>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</si>
  <si>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</si>
  <si>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</si>
  <si>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</si>
  <si>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</si>
  <si>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</si>
  <si>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</si>
  <si>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</si>
  <si>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</si>
  <si>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</si>
  <si>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</si>
  <si>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</si>
  <si>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</si>
  <si>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</si>
  <si>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</si>
  <si>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</si>
  <si>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</si>
  <si>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</si>
  <si>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</si>
  <si>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</si>
  <si>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</si>
  <si>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</si>
  <si>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</si>
  <si>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</si>
  <si>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</si>
  <si>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</si>
  <si>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</si>
  <si>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</si>
  <si>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</si>
  <si>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</si>
  <si>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</si>
  <si>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</si>
  <si>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</si>
  <si>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</si>
  <si>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</si>
  <si>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</si>
  <si>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</si>
  <si>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</si>
  <si>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</si>
  <si>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</si>
  <si>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</si>
  <si>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</si>
  <si>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</si>
  <si>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</si>
  <si>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</si>
  <si>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</si>
  <si>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</si>
  <si>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</si>
  <si>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</si>
  <si>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</si>
  <si>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</si>
  <si>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</si>
  <si>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</si>
  <si>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</si>
  <si>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</si>
  <si>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</si>
  <si>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</si>
  <si>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</si>
  <si>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</si>
  <si>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</si>
  <si>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</si>
  <si>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</si>
  <si>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</si>
  <si>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</si>
  <si>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</si>
  <si>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</si>
  <si>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</si>
  <si>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</si>
  <si>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</si>
  <si>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</si>
  <si>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</si>
  <si>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</si>
  <si>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</si>
  <si>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</si>
  <si>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</si>
  <si>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</si>
  <si>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</si>
  <si>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</si>
  <si>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</si>
  <si>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</si>
  <si>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</si>
  <si>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</si>
  <si>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</si>
  <si>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</si>
  <si>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</si>
  <si>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</si>
  <si>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</si>
  <si>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</si>
  <si>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</si>
  <si>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</si>
  <si>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</si>
  <si>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</si>
  <si>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</si>
  <si>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</si>
  <si>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</si>
  <si>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</si>
  <si>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</si>
  <si>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</si>
  <si>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</si>
  <si>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</si>
  <si>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</si>
  <si>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</si>
  <si>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</si>
  <si>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</si>
  <si>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</si>
  <si>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</si>
  <si>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</si>
  <si>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</si>
  <si>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</si>
  <si>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</si>
  <si>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</si>
  <si>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</si>
  <si>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</si>
  <si>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</si>
  <si>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</si>
  <si>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</si>
  <si>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</si>
  <si>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</si>
  <si>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</si>
  <si>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</si>
  <si>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</si>
  <si>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</si>
  <si>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</si>
  <si>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</si>
  <si>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</si>
  <si>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</si>
  <si>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</si>
  <si>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</si>
  <si>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</si>
  <si>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</si>
  <si>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</si>
  <si>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</si>
  <si>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</si>
  <si>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</si>
  <si>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</si>
  <si>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</si>
  <si>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</si>
  <si>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</si>
  <si>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</si>
  <si>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</si>
  <si>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</si>
  <si>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</si>
  <si>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</si>
  <si>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</si>
  <si>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</si>
  <si>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</si>
  <si>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</si>
  <si>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</si>
  <si>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</si>
  <si>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</si>
  <si>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</si>
  <si>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</si>
  <si>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</si>
  <si>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</si>
  <si>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</si>
  <si>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</si>
  <si>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</si>
  <si>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</si>
  <si>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</si>
  <si>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</si>
  <si>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</si>
  <si>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</si>
  <si>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</si>
  <si>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</si>
  <si>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</si>
  <si>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</si>
  <si>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</si>
  <si>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</si>
  <si>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</si>
  <si>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</si>
  <si>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</si>
  <si>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</si>
  <si>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</si>
  <si>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</si>
  <si>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</si>
  <si>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</si>
  <si>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</si>
  <si>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</si>
  <si>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</si>
  <si>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</si>
  <si>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</si>
  <si>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</si>
  <si>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</si>
  <si>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</si>
  <si>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</si>
  <si>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</si>
  <si>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</si>
  <si>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</si>
  <si>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</si>
  <si>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</si>
  <si>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</si>
  <si>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</si>
  <si>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</si>
  <si>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</si>
  <si>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</si>
  <si>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</si>
  <si>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</si>
  <si>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</si>
  <si>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</si>
  <si>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</si>
  <si>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</si>
  <si>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</si>
  <si>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</si>
  <si>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</si>
  <si>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</si>
  <si>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</si>
  <si>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</si>
  <si>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</si>
  <si>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</si>
  <si>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</si>
  <si>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</si>
  <si>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</si>
  <si>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</si>
  <si>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</si>
  <si>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</si>
  <si>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</si>
  <si>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</si>
  <si>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</si>
  <si>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</si>
  <si>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</si>
  <si>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</si>
  <si>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</si>
  <si>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</si>
  <si>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</si>
  <si>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</si>
  <si>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</si>
  <si>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</si>
  <si>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</si>
  <si>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</si>
  <si>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</si>
  <si>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</si>
  <si>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</si>
  <si>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</si>
  <si>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</si>
  <si>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</si>
  <si>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</si>
  <si>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</si>
  <si>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</si>
  <si>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</si>
  <si>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</si>
  <si>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</si>
  <si>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</si>
  <si>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</si>
  <si>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</si>
  <si>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</si>
  <si>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</si>
  <si>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</si>
  <si>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</si>
  <si>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</si>
  <si>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</si>
  <si>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</si>
  <si>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</si>
  <si>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</si>
  <si>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</si>
  <si>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</si>
  <si>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</si>
  <si>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</si>
  <si>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</si>
  <si>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</si>
  <si>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</si>
  <si>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</si>
  <si>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</si>
  <si>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</si>
  <si>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</si>
  <si>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</si>
  <si>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</si>
  <si>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</si>
  <si>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</si>
  <si>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</si>
  <si>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</si>
  <si>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</si>
  <si>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</si>
  <si>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</si>
  <si>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</si>
  <si>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</si>
  <si>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</si>
  <si>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</si>
  <si>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</si>
  <si>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</si>
  <si>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</si>
  <si>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</si>
  <si>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</si>
  <si>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</si>
  <si>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</si>
  <si>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</si>
  <si>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</si>
  <si>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</si>
  <si>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</si>
  <si>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</si>
  <si>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</si>
  <si>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</si>
  <si>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</si>
  <si>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</si>
  <si>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</si>
  <si>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</si>
  <si>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</si>
  <si>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</si>
  <si>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</si>
  <si>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</si>
  <si>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</si>
  <si>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</si>
  <si>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</si>
  <si>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</si>
  <si>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</si>
  <si>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</si>
  <si>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</si>
  <si>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</si>
  <si>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</si>
  <si>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</si>
  <si>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</si>
  <si>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</si>
  <si>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</si>
  <si>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</si>
  <si>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</si>
  <si>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</si>
  <si>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</si>
  <si>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</si>
  <si>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</si>
  <si>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</si>
  <si>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</si>
  <si>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</si>
  <si>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</si>
  <si>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</si>
  <si>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</si>
  <si>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</si>
  <si>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</si>
  <si>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</si>
  <si>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</si>
  <si>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</si>
  <si>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</si>
  <si>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</si>
  <si>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</si>
  <si>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</si>
  <si>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</si>
  <si>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</si>
  <si>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</si>
  <si>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</si>
  <si>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</si>
  <si>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</si>
  <si>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</si>
  <si>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</si>
  <si>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</si>
  <si>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</si>
  <si>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</si>
  <si>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</si>
  <si>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</si>
  <si>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</si>
  <si>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</si>
  <si>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</si>
  <si>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</si>
  <si>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</si>
  <si>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</si>
  <si>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</si>
  <si>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</si>
  <si>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</si>
  <si>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</si>
  <si>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</si>
  <si>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</si>
  <si>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</si>
  <si>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</si>
  <si>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</si>
  <si>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</si>
  <si>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</si>
  <si>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</si>
  <si>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</si>
  <si>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</si>
  <si>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</si>
  <si>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</si>
  <si>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</si>
  <si>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</si>
  <si>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</si>
  <si>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</si>
  <si>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</si>
  <si>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</si>
  <si>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</si>
  <si>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</si>
  <si>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</si>
  <si>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</si>
  <si>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</si>
  <si>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</si>
  <si>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</si>
  <si>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</si>
  <si>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</si>
  <si>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</si>
  <si>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</si>
  <si>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</si>
  <si>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</si>
  <si>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</si>
  <si>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</si>
  <si>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</si>
  <si>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</si>
  <si>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</si>
  <si>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</si>
  <si>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</si>
  <si>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</si>
  <si>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</si>
  <si>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</si>
  <si>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</si>
  <si>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</si>
  <si>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</si>
  <si>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</si>
  <si>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</si>
  <si>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</si>
  <si>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</si>
  <si>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</si>
  <si>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</si>
  <si>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</si>
  <si>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</si>
  <si>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</si>
  <si>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</si>
  <si>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</si>
  <si>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</si>
  <si>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</si>
  <si>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</si>
  <si>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</si>
  <si>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</si>
  <si>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</si>
  <si>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</si>
  <si>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</si>
  <si>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</si>
  <si>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</si>
  <si>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</si>
  <si>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</si>
  <si>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</si>
  <si>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</si>
  <si>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</si>
  <si>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</si>
  <si>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</si>
  <si>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</si>
  <si>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</si>
  <si>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</si>
  <si>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</si>
  <si>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</si>
  <si>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</si>
  <si>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</si>
  <si>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</si>
  <si>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</si>
  <si>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</si>
  <si>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</si>
  <si>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</si>
  <si>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</si>
  <si>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</si>
  <si>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</si>
  <si>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</si>
  <si>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</si>
  <si>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</si>
  <si>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</si>
  <si>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</si>
  <si>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</si>
  <si>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</si>
  <si>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</si>
  <si>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</si>
  <si>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</si>
  <si>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</si>
  <si>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</si>
  <si>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</si>
  <si>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</si>
  <si>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</si>
  <si>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</si>
  <si>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</si>
  <si>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</si>
  <si>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</si>
  <si>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</si>
  <si>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</si>
  <si>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</si>
  <si>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</si>
  <si>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</si>
  <si>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</si>
  <si>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</si>
  <si>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</si>
  <si>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</si>
  <si>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</si>
  <si>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</si>
  <si>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</si>
  <si>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</si>
  <si>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</si>
  <si>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</si>
  <si>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</si>
  <si>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</si>
  <si>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</si>
  <si>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</si>
  <si>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</si>
  <si>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</si>
  <si>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</si>
  <si>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</si>
  <si>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</si>
  <si>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</si>
  <si>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</si>
  <si>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</si>
  <si>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</si>
  <si>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</si>
  <si>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</si>
  <si>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</si>
  <si>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</si>
  <si>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</si>
  <si>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</si>
  <si>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</si>
  <si>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</si>
  <si>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</si>
  <si>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</si>
  <si>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</si>
  <si>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</si>
  <si>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</si>
  <si>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</si>
  <si>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</si>
  <si>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</si>
  <si>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</si>
  <si>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</si>
  <si>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</si>
  <si>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</si>
  <si>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</si>
  <si>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</si>
  <si>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</si>
  <si>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</si>
  <si>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</si>
  <si>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</si>
  <si>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</si>
  <si>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</si>
  <si>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</si>
  <si>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</si>
  <si>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</si>
  <si>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</si>
  <si>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</si>
  <si>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</si>
  <si>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</si>
  <si>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</si>
  <si>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</si>
  <si>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</si>
  <si>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</si>
  <si>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</si>
  <si>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</si>
  <si>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</si>
  <si>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</si>
  <si>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</si>
  <si>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</si>
  <si>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</si>
  <si>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</si>
  <si>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</si>
  <si>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</si>
  <si>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</si>
  <si>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</si>
  <si>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</si>
  <si>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</si>
  <si>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</si>
  <si>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</si>
  <si>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</si>
  <si>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</si>
  <si>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</si>
  <si>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</si>
  <si>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</si>
  <si>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</si>
  <si>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</si>
  <si>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</si>
  <si>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</si>
  <si>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</si>
  <si>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</si>
  <si>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</si>
  <si>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</si>
  <si>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</si>
  <si>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</si>
  <si>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</si>
  <si>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</si>
  <si>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</si>
  <si>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</si>
  <si>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</si>
  <si>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</si>
  <si>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</si>
  <si>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</si>
  <si>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</si>
  <si>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</si>
  <si>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</si>
  <si>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</si>
  <si>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</si>
  <si>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</si>
  <si>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</si>
  <si>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</si>
  <si>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</si>
  <si>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</si>
  <si>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</si>
  <si>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</si>
  <si>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</si>
  <si>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</si>
  <si>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</si>
  <si>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</si>
  <si>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</si>
  <si>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</si>
  <si>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</si>
  <si>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</si>
  <si>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</si>
  <si>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</si>
  <si>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</si>
  <si>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</si>
  <si>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</si>
  <si>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</si>
  <si>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</si>
  <si>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</si>
  <si>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</si>
  <si>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</si>
  <si>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</si>
  <si>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</si>
  <si>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</si>
  <si>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</si>
  <si>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</si>
  <si>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</si>
  <si>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</si>
  <si>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</si>
  <si>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</si>
  <si>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</si>
  <si>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</si>
  <si>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</si>
  <si>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</si>
  <si>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</si>
  <si>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</si>
  <si>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</si>
  <si>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</si>
  <si>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</si>
  <si>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</si>
  <si>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</si>
  <si>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</si>
  <si>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</si>
  <si>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</si>
  <si>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</si>
  <si>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</si>
  <si>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</si>
  <si>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</si>
  <si>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</si>
  <si>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</si>
  <si>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</si>
  <si>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</si>
  <si>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</si>
  <si>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</si>
  <si>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</si>
  <si>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</si>
  <si>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</si>
  <si>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</si>
  <si>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</si>
  <si>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</si>
  <si>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</si>
  <si>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</si>
  <si>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</si>
  <si>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</si>
  <si>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</si>
  <si>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</si>
  <si>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</si>
  <si>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</si>
  <si>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</si>
  <si>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</si>
  <si>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</si>
  <si>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</si>
  <si>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</si>
  <si>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</si>
  <si>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</si>
  <si>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</si>
  <si>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</si>
  <si>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</si>
  <si>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</si>
  <si>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</si>
  <si>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</si>
  <si>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</si>
  <si>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</si>
  <si>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</si>
  <si>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</si>
  <si>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</si>
  <si>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</si>
  <si>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</si>
  <si>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</si>
  <si>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</si>
  <si>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</si>
  <si>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</si>
  <si>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</si>
  <si>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</si>
  <si>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</si>
  <si>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</si>
  <si>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</si>
  <si>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</si>
  <si>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</si>
  <si>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</si>
  <si>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</si>
  <si>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</si>
  <si>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</si>
  <si>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</si>
  <si>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</si>
  <si>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</si>
  <si>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</si>
  <si>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</si>
  <si>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</si>
  <si>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</si>
  <si>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</si>
  <si>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</si>
  <si>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</si>
  <si>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</si>
  <si>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</si>
  <si>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</si>
  <si>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</si>
  <si>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</si>
  <si>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</si>
  <si>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</si>
  <si>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</si>
  <si>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</si>
  <si>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</si>
  <si>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</si>
  <si>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</si>
  <si>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</si>
  <si>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</si>
  <si>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</si>
  <si>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</si>
  <si>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</si>
  <si>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</si>
  <si>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</si>
  <si>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</si>
  <si>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</si>
  <si>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</si>
  <si>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</si>
  <si>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</si>
  <si>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</si>
  <si>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</si>
  <si>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</si>
  <si>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</si>
  <si>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</si>
  <si>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</si>
  <si>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</si>
  <si>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</si>
  <si>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</si>
  <si>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</si>
  <si>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</si>
  <si>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</si>
  <si>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</si>
  <si>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</si>
  <si>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</si>
  <si>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</si>
  <si>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</si>
  <si>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</si>
  <si>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</si>
  <si>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</si>
  <si>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</si>
  <si>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</si>
  <si>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</si>
  <si>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</si>
  <si>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</si>
  <si>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</si>
  <si>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</si>
  <si>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</si>
  <si>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</si>
  <si>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</si>
  <si>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</si>
  <si>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</si>
  <si>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</si>
  <si>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</si>
  <si>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</si>
  <si>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</si>
  <si>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</si>
  <si>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</si>
  <si>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</si>
  <si>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</si>
  <si>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</si>
  <si>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</si>
  <si>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</si>
  <si>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</si>
  <si>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</si>
  <si>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</si>
  <si>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</si>
  <si>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</si>
  <si>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</si>
  <si>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</si>
  <si>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</si>
  <si>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</si>
  <si>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</si>
  <si>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</si>
  <si>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</si>
  <si>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</si>
  <si>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</si>
  <si>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</si>
  <si>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</si>
  <si>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</si>
  <si>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</si>
  <si>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</si>
  <si>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</si>
  <si>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</si>
  <si>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</si>
  <si>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</si>
  <si>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</si>
  <si>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</si>
  <si>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</si>
  <si>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</si>
  <si>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</si>
  <si>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</si>
  <si>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</si>
  <si>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</si>
  <si>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</si>
  <si>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</si>
  <si>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</si>
  <si>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</si>
  <si>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</si>
  <si>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</si>
  <si>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</si>
  <si>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</si>
  <si>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</si>
  <si>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</si>
  <si>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</si>
  <si>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</si>
  <si>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</si>
  <si>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</si>
  <si>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</si>
  <si>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</si>
  <si>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</si>
  <si>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</si>
  <si>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</si>
  <si>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</si>
  <si>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</si>
  <si>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</si>
  <si>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</si>
  <si>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</si>
  <si>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</si>
  <si>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</si>
  <si>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</si>
  <si>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</si>
  <si>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</si>
  <si>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</si>
  <si>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</si>
  <si>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</si>
  <si>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</si>
  <si>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</si>
  <si>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</si>
  <si>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</si>
  <si>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</si>
  <si>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</si>
  <si>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</si>
  <si>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</si>
  <si>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</si>
  <si>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</si>
  <si>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</si>
  <si>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</si>
  <si>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</si>
  <si>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</si>
  <si>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</si>
  <si>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</si>
  <si>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</si>
  <si>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</si>
  <si>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</si>
  <si>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</si>
  <si>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</si>
  <si>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</si>
  <si>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</si>
  <si>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</si>
  <si>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</si>
  <si>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</si>
  <si>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</si>
  <si>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</si>
  <si>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</si>
  <si>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</si>
  <si>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</si>
  <si>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</si>
  <si>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</si>
  <si>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</si>
  <si>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</si>
  <si>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</si>
  <si>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</si>
  <si>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</si>
  <si>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</si>
  <si>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</si>
  <si>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</si>
  <si>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</si>
  <si>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</si>
  <si>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</si>
  <si>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</si>
  <si>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</si>
  <si>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</si>
  <si>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</si>
  <si>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</si>
  <si>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</si>
  <si>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</si>
  <si>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</si>
  <si>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</si>
  <si>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</si>
  <si>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</si>
  <si>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</si>
  <si>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</si>
  <si>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</si>
  <si>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</si>
  <si>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</si>
  <si>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</si>
  <si>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</si>
  <si>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</si>
  <si>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</si>
  <si>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</si>
  <si>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</si>
  <si>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</si>
  <si>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</si>
  <si>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</si>
  <si>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</si>
  <si>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</si>
  <si>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</si>
  <si>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</si>
  <si>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</si>
  <si>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</si>
  <si>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</si>
  <si>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</si>
  <si>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</si>
  <si>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</si>
  <si>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</si>
  <si>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</si>
  <si>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</si>
  <si>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</si>
  <si>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</si>
  <si>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</si>
  <si>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</si>
  <si>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</si>
  <si>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</si>
  <si>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</si>
  <si>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</si>
  <si>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</si>
  <si>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</si>
  <si>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</si>
  <si>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</si>
  <si>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</si>
  <si>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</si>
  <si>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</si>
  <si>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</si>
  <si>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</si>
  <si>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</si>
  <si>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</si>
  <si>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</si>
  <si>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</si>
  <si>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</si>
  <si>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</si>
  <si>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</si>
  <si>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</si>
  <si>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</si>
  <si>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</si>
  <si>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</si>
  <si>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</si>
  <si>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</si>
  <si>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</si>
  <si>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</si>
  <si>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</si>
  <si>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</si>
  <si>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</si>
  <si>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</si>
  <si>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</si>
  <si>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</si>
  <si>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</si>
  <si>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</si>
  <si>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</si>
  <si>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</si>
  <si>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</si>
  <si>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</si>
  <si>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</si>
  <si>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</si>
  <si>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</si>
  <si>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</si>
  <si>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</si>
  <si>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</si>
  <si>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</si>
  <si>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</si>
  <si>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</si>
  <si>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</si>
  <si>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</si>
  <si>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</si>
  <si>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</si>
  <si>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</si>
  <si>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</si>
  <si>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</si>
  <si>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</si>
  <si>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</si>
  <si>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</si>
  <si>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</si>
  <si>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</si>
  <si>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</si>
  <si>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</si>
  <si>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</si>
  <si>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</si>
  <si>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</si>
  <si>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</si>
  <si>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</si>
  <si>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</si>
  <si>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</si>
  <si>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</si>
  <si>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</si>
  <si>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</si>
  <si>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</si>
  <si>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</si>
  <si>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</si>
  <si>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</si>
  <si>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</si>
  <si>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</si>
  <si>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</si>
  <si>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</si>
  <si>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</si>
  <si>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</si>
  <si>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</si>
  <si>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</si>
  <si>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</si>
  <si>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</si>
  <si>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</si>
  <si>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</si>
  <si>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</si>
  <si>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</si>
  <si>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</si>
  <si>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</si>
  <si>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</si>
  <si>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</si>
  <si>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</si>
  <si>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</si>
  <si>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</si>
  <si>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</si>
  <si>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</si>
  <si>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</si>
  <si>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</si>
  <si>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</si>
  <si>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</si>
  <si>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</si>
  <si>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</si>
  <si>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</si>
  <si>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</si>
  <si>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</si>
  <si>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</si>
  <si>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</si>
  <si>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</si>
  <si>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</si>
  <si>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</si>
  <si>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</si>
  <si>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</si>
  <si>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</si>
  <si>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</si>
  <si>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</si>
  <si>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</si>
  <si>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</si>
  <si>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</si>
  <si>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</si>
  <si>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</si>
  <si>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</si>
  <si>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</si>
  <si>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</si>
  <si>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</si>
  <si>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</si>
  <si>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</si>
  <si>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</si>
  <si>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</si>
  <si>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</si>
  <si>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</si>
  <si>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</si>
  <si>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</si>
  <si>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</si>
  <si>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</si>
  <si>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</si>
  <si>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</si>
  <si>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</si>
  <si>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</si>
  <si>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</si>
  <si>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</si>
  <si>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</si>
  <si>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</si>
  <si>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</si>
  <si>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</si>
  <si>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</si>
  <si>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</si>
  <si>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</si>
  <si>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</si>
  <si>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</si>
  <si>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</si>
  <si>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</si>
  <si>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</si>
  <si>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</si>
  <si>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</si>
  <si>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</si>
  <si>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</si>
  <si>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</si>
  <si>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</si>
  <si>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</si>
  <si>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</si>
  <si>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</si>
  <si>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</si>
  <si>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</si>
  <si>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</si>
  <si>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</si>
  <si>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</si>
  <si>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</si>
  <si>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</si>
  <si>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</si>
  <si>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</si>
  <si>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</si>
  <si>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</si>
  <si>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</si>
  <si>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</si>
  <si>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</si>
  <si>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</si>
  <si>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</si>
  <si>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</si>
  <si>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</si>
  <si>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</si>
  <si>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</si>
  <si>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</si>
  <si>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</si>
  <si>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</si>
  <si>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</si>
  <si>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</si>
  <si>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</si>
  <si>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</si>
  <si>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</si>
  <si>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</si>
  <si>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</si>
  <si>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</si>
  <si>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</si>
  <si>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</si>
  <si>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</si>
  <si>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</si>
  <si>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</si>
  <si>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</si>
  <si>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</si>
  <si>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</si>
  <si>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</si>
  <si>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</si>
  <si>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</si>
  <si>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</si>
  <si>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</si>
  <si>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</si>
  <si>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</si>
  <si>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</si>
  <si>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</si>
  <si>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</si>
  <si>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</si>
  <si>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</si>
  <si>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</si>
  <si>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</si>
  <si>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</si>
  <si>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</si>
  <si>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</si>
  <si>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</si>
  <si>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</si>
  <si>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</si>
  <si>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</si>
  <si>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</si>
  <si>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</si>
  <si>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</si>
  <si>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</si>
  <si>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</si>
  <si>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</si>
  <si>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</si>
  <si>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</si>
  <si>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</si>
  <si>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</si>
  <si>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</si>
  <si>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</si>
  <si>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</si>
  <si>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</si>
  <si>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</si>
  <si>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</si>
  <si>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</si>
  <si>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</si>
  <si>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</si>
  <si>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</si>
  <si>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</si>
  <si>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</si>
  <si>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</si>
  <si>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</si>
  <si>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</si>
  <si>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</si>
  <si>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</si>
  <si>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</si>
  <si>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</si>
  <si>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</si>
  <si>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</si>
  <si>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</si>
  <si>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</si>
  <si>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</si>
  <si>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</si>
  <si>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</si>
  <si>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</si>
  <si>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</si>
  <si>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</si>
  <si>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</si>
  <si>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</si>
  <si>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</si>
  <si>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</si>
  <si>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</si>
  <si>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</si>
  <si>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</si>
  <si>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</si>
  <si>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</si>
  <si>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</si>
  <si>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</si>
  <si>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</si>
  <si>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</si>
  <si>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</si>
  <si>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</si>
  <si>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</si>
  <si>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</si>
  <si>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</si>
  <si>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</si>
  <si>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</si>
  <si>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</si>
  <si>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</si>
  <si>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</si>
  <si>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</si>
  <si>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</si>
  <si>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</si>
  <si>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</si>
  <si>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</si>
  <si>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</si>
  <si>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</si>
  <si>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</si>
  <si>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</si>
  <si>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</si>
  <si>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</si>
  <si>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</si>
  <si>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</si>
  <si>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</si>
  <si>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</si>
  <si>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</si>
  <si>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</si>
  <si>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</si>
  <si>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</si>
  <si>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</si>
  <si>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</si>
  <si>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</si>
  <si>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</si>
  <si>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</si>
  <si>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</si>
  <si>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</si>
  <si>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</si>
  <si>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</si>
  <si>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</si>
  <si>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</si>
  <si>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</si>
  <si>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</si>
  <si>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</si>
  <si>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</si>
  <si>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</si>
  <si>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</si>
  <si>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</si>
  <si>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</si>
  <si>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</si>
  <si>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</si>
  <si>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</si>
  <si>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</si>
  <si>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</si>
  <si>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</si>
  <si>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</si>
  <si>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</si>
  <si>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</si>
  <si>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</si>
  <si>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</si>
  <si>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</si>
  <si>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</si>
  <si>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</si>
  <si>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</si>
  <si>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</si>
  <si>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</si>
  <si>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</si>
  <si>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</si>
  <si>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</si>
  <si>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</si>
  <si>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</si>
  <si>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</si>
  <si>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</si>
  <si>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</si>
  <si>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</si>
  <si>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</si>
  <si>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</si>
  <si>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</si>
  <si>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</si>
  <si>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</si>
  <si>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</si>
  <si>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</si>
  <si>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</si>
  <si>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</si>
  <si>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</si>
  <si>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</si>
  <si>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</si>
  <si>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</si>
  <si>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</si>
  <si>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</si>
  <si>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</si>
  <si>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</si>
  <si>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</si>
  <si>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</si>
  <si>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</si>
  <si>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</si>
  <si>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</si>
  <si>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</si>
  <si>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</si>
  <si>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</si>
  <si>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</si>
  <si>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</si>
  <si>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</si>
  <si>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</si>
  <si>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</si>
  <si>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</si>
  <si>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</si>
  <si>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</si>
  <si>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</si>
  <si>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</si>
  <si>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</si>
  <si>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</si>
  <si>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</si>
  <si>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</si>
  <si>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</si>
  <si>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</si>
  <si>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</si>
  <si>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</si>
  <si>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</si>
  <si>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</si>
  <si>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</si>
  <si>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</si>
  <si>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</si>
  <si>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</si>
  <si>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</si>
  <si>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</si>
  <si>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</si>
  <si>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</si>
  <si>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</si>
  <si>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</si>
  <si>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</si>
  <si>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</si>
  <si>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</si>
  <si>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</si>
  <si>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</si>
  <si>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</si>
  <si>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</si>
  <si>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</si>
  <si>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</si>
  <si>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</si>
  <si>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</si>
  <si>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</si>
  <si>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</si>
  <si>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</si>
  <si>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</si>
  <si>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</si>
  <si>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</si>
  <si>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</si>
  <si>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</si>
  <si>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</si>
  <si>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</si>
  <si>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</si>
  <si>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</si>
  <si>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</si>
  <si>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</si>
  <si>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</si>
  <si>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</si>
  <si>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</si>
  <si>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</si>
  <si>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</si>
  <si>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</si>
  <si>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</si>
  <si>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</si>
  <si>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</si>
  <si>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</si>
  <si>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</si>
  <si>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</si>
  <si>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</si>
  <si>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</si>
  <si>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</si>
  <si>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</si>
  <si>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</si>
  <si>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</si>
  <si>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</si>
  <si>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</si>
  <si>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</si>
  <si>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</si>
  <si>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</si>
  <si>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</si>
  <si>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</si>
  <si>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</si>
  <si>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</si>
  <si>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</si>
  <si>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</si>
  <si>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</si>
  <si>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</si>
  <si>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</si>
  <si>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</si>
  <si>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</si>
  <si>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</si>
  <si>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</si>
  <si>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</si>
  <si>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</si>
  <si>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</si>
  <si>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</si>
  <si>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</si>
  <si>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</si>
  <si>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</si>
  <si>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</si>
  <si>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</si>
  <si>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</si>
  <si>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</si>
  <si>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</si>
  <si>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</si>
  <si>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</si>
  <si>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</si>
  <si>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</si>
  <si>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</si>
  <si>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</si>
  <si>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</si>
  <si>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</si>
  <si>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</si>
  <si>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</si>
  <si>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</si>
  <si>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</si>
  <si>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</si>
  <si>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</si>
  <si>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</si>
  <si>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</si>
  <si>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</si>
  <si>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</si>
  <si>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</si>
  <si>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</si>
  <si>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</si>
  <si>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</si>
  <si>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</si>
  <si>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</si>
  <si>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</si>
  <si>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</si>
  <si>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</si>
  <si>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</si>
  <si>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</si>
  <si>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</si>
  <si>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</si>
  <si>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</si>
  <si>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</si>
  <si>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</si>
  <si>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</si>
  <si>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</si>
  <si>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</si>
  <si>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</si>
  <si>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</si>
  <si>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</si>
  <si>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</si>
  <si>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</si>
  <si>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</si>
  <si>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</si>
  <si>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</si>
  <si>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</si>
  <si>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</si>
  <si>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</si>
  <si>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</si>
  <si>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</si>
  <si>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</si>
  <si>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</si>
  <si>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</si>
  <si>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</si>
  <si>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</si>
  <si>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</si>
  <si>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</si>
  <si>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</si>
  <si>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</si>
  <si>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</si>
  <si>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</si>
  <si>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</si>
  <si>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</si>
  <si>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</si>
  <si>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</si>
  <si>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</si>
  <si>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</si>
  <si>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</si>
  <si>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</si>
  <si>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</si>
  <si>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</si>
  <si>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</si>
  <si>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</si>
  <si>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</si>
  <si>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</si>
  <si>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</si>
  <si>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</si>
  <si>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</si>
  <si>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</si>
  <si>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</si>
  <si>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</si>
  <si>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</si>
  <si>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</si>
  <si>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</si>
  <si>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</si>
  <si>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</si>
  <si>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</si>
  <si>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</si>
  <si>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</si>
  <si>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</si>
  <si>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</si>
  <si>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</si>
  <si>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</si>
  <si>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</si>
  <si>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</si>
  <si>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</si>
  <si>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</si>
  <si>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</si>
  <si>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</si>
  <si>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</si>
  <si>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</si>
  <si>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</si>
  <si>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</si>
  <si>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</si>
  <si>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</si>
  <si>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</si>
  <si>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</si>
  <si>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</si>
  <si>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</si>
  <si>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</si>
  <si>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</si>
  <si>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</si>
  <si>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</si>
  <si>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</si>
  <si>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</si>
  <si>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</si>
  <si>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</si>
  <si>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</si>
  <si>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</si>
  <si>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</si>
  <si>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</si>
  <si>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</si>
  <si>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</si>
  <si>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</si>
  <si>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</si>
  <si>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</si>
  <si>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</si>
  <si>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</si>
  <si>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</si>
  <si>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</si>
  <si>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</si>
  <si>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</si>
  <si>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</si>
  <si>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</si>
  <si>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</si>
  <si>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</si>
  <si>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</si>
  <si>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</si>
  <si>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</si>
  <si>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</si>
  <si>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</si>
  <si>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</si>
  <si>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</si>
  <si>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</si>
  <si>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</si>
  <si>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</si>
  <si>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</si>
  <si>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</si>
  <si>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</si>
  <si>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</si>
  <si>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</si>
  <si>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</si>
  <si>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</si>
  <si>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</si>
  <si>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</si>
  <si>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</si>
  <si>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</si>
  <si>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</si>
  <si>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</si>
  <si>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</si>
  <si>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</si>
  <si>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</si>
  <si>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</si>
  <si>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</si>
  <si>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</si>
  <si>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</si>
  <si>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</si>
  <si>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</si>
  <si>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</si>
  <si>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</si>
  <si>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</si>
  <si>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</si>
  <si>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</si>
  <si>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</si>
  <si>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</si>
  <si>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</si>
  <si>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</si>
  <si>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</si>
  <si>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</si>
  <si>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</si>
  <si>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</si>
  <si>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</si>
  <si>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</si>
  <si>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</si>
  <si>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</si>
  <si>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</si>
  <si>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</si>
  <si>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</si>
  <si>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</si>
  <si>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</si>
  <si>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</si>
  <si>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</si>
  <si>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</si>
  <si>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</si>
  <si>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</si>
  <si>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</si>
  <si>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</si>
  <si>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</si>
  <si>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</si>
  <si>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</si>
  <si>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</si>
  <si>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</si>
  <si>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</si>
  <si>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</si>
  <si>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</si>
  <si>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</si>
  <si>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</si>
  <si>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</si>
  <si>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</si>
  <si>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</si>
  <si>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</si>
  <si>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</si>
  <si>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</si>
  <si>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</si>
  <si>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</si>
  <si>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</si>
  <si>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</si>
  <si>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</si>
  <si>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</si>
  <si>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</si>
  <si>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</si>
  <si>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</si>
  <si>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</si>
  <si>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</si>
  <si>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</si>
  <si>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</si>
  <si>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</si>
  <si>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</si>
  <si>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</si>
  <si>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</si>
  <si>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</si>
  <si>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</si>
  <si>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</si>
  <si>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</si>
  <si>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</si>
  <si>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</si>
  <si>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</si>
  <si>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</si>
  <si>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</si>
  <si>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</si>
  <si>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</si>
  <si>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</si>
  <si>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</si>
  <si>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</si>
  <si>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</si>
  <si>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</si>
  <si>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</si>
  <si>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</si>
  <si>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</si>
  <si>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</si>
  <si>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</si>
  <si>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</si>
  <si>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</si>
  <si>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</si>
  <si>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</si>
  <si>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</si>
  <si>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</si>
  <si>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</si>
  <si>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</si>
  <si>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</si>
  <si>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</si>
  <si>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</si>
  <si>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</si>
  <si>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</si>
  <si>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</si>
  <si>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</si>
  <si>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</si>
  <si>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</si>
  <si>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</si>
  <si>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</si>
  <si>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</si>
  <si>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</si>
  <si>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</si>
  <si>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</si>
  <si>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</si>
  <si>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</si>
  <si>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</si>
  <si>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</si>
  <si>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</si>
  <si>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</si>
  <si>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</si>
  <si>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</si>
  <si>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</si>
  <si>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</si>
  <si>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</si>
  <si>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</si>
  <si>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</si>
  <si>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</si>
  <si>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</si>
  <si>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</si>
  <si>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</si>
  <si>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</si>
  <si>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</si>
  <si>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</si>
  <si>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</si>
  <si>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</si>
  <si>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</si>
  <si>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</si>
  <si>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</si>
  <si>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</si>
  <si>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</si>
  <si>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</si>
  <si>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</si>
  <si>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</si>
  <si>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</si>
  <si>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</si>
  <si>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</si>
  <si>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</si>
  <si>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</si>
  <si>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</si>
  <si>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</si>
  <si>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</si>
  <si>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</si>
  <si>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</si>
  <si>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</si>
  <si>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</si>
  <si>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</si>
  <si>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</si>
  <si>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</si>
  <si>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</si>
  <si>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</si>
  <si>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</si>
  <si>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</si>
  <si>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</si>
  <si>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</si>
  <si>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</si>
  <si>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</si>
  <si>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</si>
  <si>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</si>
  <si>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</si>
  <si>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</si>
  <si>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</si>
  <si>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</si>
  <si>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</si>
  <si>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</si>
  <si>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</si>
  <si>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</si>
  <si>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</si>
  <si>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</si>
  <si>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</si>
  <si>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</si>
  <si>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</si>
  <si>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</si>
  <si>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</si>
  <si>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</si>
  <si>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</si>
  <si>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</si>
  <si>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</si>
  <si>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</si>
  <si>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</si>
  <si>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</si>
  <si>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</si>
  <si>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</si>
  <si>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</si>
  <si>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</si>
  <si>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</si>
  <si>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</si>
  <si>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</si>
  <si>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</si>
  <si>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</si>
  <si>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</si>
  <si>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</si>
  <si>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</si>
  <si>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</si>
  <si>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</si>
  <si>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</si>
  <si>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</si>
  <si>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</si>
  <si>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</si>
  <si>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</si>
  <si>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</si>
  <si>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</si>
  <si>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</si>
  <si>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</si>
  <si>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</si>
  <si>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</si>
  <si>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</si>
  <si>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</si>
  <si>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</si>
  <si>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</si>
  <si>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</si>
  <si>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</si>
  <si>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</si>
  <si>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</si>
  <si>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</si>
  <si>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</si>
  <si>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</si>
  <si>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</si>
  <si>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</si>
  <si>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</si>
  <si>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</si>
  <si>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</si>
  <si>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</si>
  <si>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</si>
  <si>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</si>
  <si>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</si>
  <si>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</si>
  <si>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</si>
  <si>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</si>
  <si>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</si>
  <si>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</si>
  <si>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</si>
  <si>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</si>
  <si>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</si>
  <si>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</si>
  <si>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</si>
  <si>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</si>
  <si>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</si>
  <si>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</si>
  <si>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</si>
  <si>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</si>
  <si>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</si>
  <si>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</si>
  <si>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</si>
  <si>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</si>
  <si>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</si>
  <si>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</si>
  <si>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</si>
  <si>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</si>
  <si>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</si>
  <si>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</si>
  <si>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</si>
  <si>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</si>
  <si>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</si>
  <si>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</si>
  <si>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</si>
  <si>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</si>
  <si>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</si>
  <si>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</si>
  <si>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</si>
  <si>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</si>
  <si>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</si>
  <si>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</si>
  <si>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</si>
  <si>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</si>
  <si>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</si>
  <si>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</si>
  <si>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</si>
  <si>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</si>
  <si>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</si>
  <si>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</si>
  <si>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</si>
  <si>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</si>
  <si>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</si>
  <si>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</si>
  <si>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</si>
  <si>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</si>
  <si>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</si>
  <si>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</si>
  <si>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</si>
  <si>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</si>
  <si>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</si>
  <si>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</si>
  <si>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</si>
  <si>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</si>
  <si>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</si>
  <si>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</si>
  <si>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</si>
  <si>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</si>
  <si>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</si>
  <si>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</si>
  <si>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</si>
  <si>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</si>
  <si>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</si>
  <si>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</si>
  <si>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</si>
  <si>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</si>
  <si>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</si>
  <si>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</si>
  <si>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</si>
  <si>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</si>
  <si>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</si>
  <si>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</si>
  <si>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</si>
  <si>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</si>
  <si>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</si>
  <si>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</si>
  <si>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</si>
  <si>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</si>
  <si>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</si>
  <si>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</si>
  <si>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</si>
  <si>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</si>
  <si>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</si>
  <si>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</si>
  <si>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</si>
  <si>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</si>
  <si>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</si>
  <si>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</si>
  <si>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</si>
  <si>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</si>
  <si>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</si>
  <si>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</si>
  <si>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</si>
  <si>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</si>
  <si>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</si>
  <si>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</si>
  <si>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</si>
  <si>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</si>
  <si>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</si>
  <si>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</si>
  <si>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</si>
  <si>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</si>
  <si>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</si>
  <si>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</si>
  <si>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</si>
  <si>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</si>
  <si>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</si>
  <si>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</si>
  <si>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</si>
  <si>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</si>
  <si>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</si>
  <si>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</si>
  <si>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</si>
  <si>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</si>
  <si>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</si>
  <si>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</si>
  <si>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</si>
  <si>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</si>
  <si>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</si>
  <si>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</si>
  <si>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</si>
  <si>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</si>
  <si>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</si>
  <si>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</si>
  <si>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</si>
  <si>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</si>
  <si>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</si>
  <si>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</si>
  <si>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</si>
  <si>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</si>
  <si>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</si>
  <si>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</si>
  <si>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</si>
  <si>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</si>
  <si>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</si>
  <si>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</si>
  <si>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</si>
  <si>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</si>
  <si>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</si>
  <si>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</si>
  <si>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</si>
  <si>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</si>
  <si>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</si>
  <si>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</si>
  <si>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</si>
  <si>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</si>
  <si>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</si>
  <si>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</si>
  <si>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</si>
  <si>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</si>
  <si>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</si>
  <si>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</si>
  <si>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</si>
  <si>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</si>
  <si>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</si>
  <si>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</si>
  <si>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</si>
  <si>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</si>
  <si>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</si>
  <si>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</si>
  <si>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</si>
  <si>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</si>
  <si>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</si>
  <si>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</si>
  <si>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</si>
  <si>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</si>
  <si>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</si>
  <si>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</si>
  <si>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</si>
  <si>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</si>
  <si>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</si>
  <si>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</si>
  <si>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</si>
  <si>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</si>
  <si>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</si>
  <si>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</si>
  <si>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</si>
  <si>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</si>
  <si>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</si>
  <si>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</si>
  <si>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</si>
  <si>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</si>
  <si>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</si>
  <si>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</si>
  <si>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</si>
  <si>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</si>
  <si>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</si>
  <si>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</si>
  <si>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</si>
  <si>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</si>
  <si>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</si>
  <si>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</si>
  <si>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</si>
  <si>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</si>
  <si>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</si>
  <si>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</si>
  <si>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</si>
  <si>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</si>
  <si>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</si>
  <si>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</si>
  <si>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</si>
  <si>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</si>
  <si>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</si>
  <si>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</si>
  <si>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</si>
  <si>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</si>
  <si>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</si>
  <si>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</si>
  <si>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</si>
  <si>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</si>
  <si>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</si>
  <si>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</si>
  <si>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</si>
  <si>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</si>
  <si>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</si>
  <si>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</si>
  <si>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</si>
  <si>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</si>
  <si>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</si>
  <si>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</si>
  <si>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</si>
  <si>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</si>
  <si>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</si>
  <si>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</si>
  <si>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</si>
  <si>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</si>
  <si>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</si>
  <si>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</si>
  <si>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</si>
  <si>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</si>
  <si>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</si>
  <si>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</si>
  <si>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</si>
  <si>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</si>
  <si>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</si>
  <si>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</si>
  <si>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</si>
  <si>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</si>
  <si>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</si>
  <si>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</si>
  <si>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</si>
  <si>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</si>
  <si>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</si>
  <si>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</si>
  <si>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</si>
  <si>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</si>
  <si>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</si>
  <si>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</si>
  <si>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</si>
  <si>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</si>
  <si>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</si>
  <si>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</si>
  <si>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</si>
  <si>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</si>
  <si>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</si>
  <si>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</si>
  <si>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</si>
  <si>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</si>
  <si>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</si>
  <si>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</si>
  <si>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</si>
  <si>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</si>
  <si>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</si>
  <si>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</si>
  <si>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</si>
  <si>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</si>
  <si>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</si>
  <si>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</si>
  <si>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</si>
  <si>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</si>
  <si>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</si>
  <si>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</si>
  <si>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</si>
  <si>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</si>
  <si>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</si>
  <si>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</si>
  <si>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</si>
  <si>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</si>
  <si>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</si>
  <si>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</si>
  <si>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</si>
  <si>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</si>
  <si>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</si>
  <si>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</si>
  <si>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</si>
  <si>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</si>
  <si>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</si>
  <si>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</si>
  <si>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</si>
  <si>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</si>
  <si>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</si>
  <si>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</si>
  <si>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</si>
  <si>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</si>
  <si>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</si>
  <si>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</si>
  <si>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</si>
  <si>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</si>
  <si>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</si>
  <si>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</si>
  <si>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</si>
  <si>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</si>
  <si>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</si>
  <si>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</si>
  <si>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</si>
  <si>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</si>
  <si>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</si>
  <si>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</si>
  <si>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</si>
  <si>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</si>
  <si>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</si>
  <si>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</si>
  <si>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</si>
  <si>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</si>
  <si>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</si>
  <si>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</si>
  <si>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</si>
  <si>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</si>
  <si>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</si>
  <si>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</si>
  <si>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</si>
  <si>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</si>
  <si>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</si>
  <si>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</si>
  <si>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</si>
  <si>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</si>
  <si>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</si>
  <si>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</si>
  <si>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</si>
  <si>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</si>
  <si>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</si>
  <si>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</si>
  <si>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</si>
  <si>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</si>
  <si>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</si>
  <si>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</si>
  <si>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</si>
  <si>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</si>
  <si>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</si>
  <si>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</si>
  <si>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</si>
  <si>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</si>
  <si>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</si>
  <si>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</si>
  <si>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</si>
  <si>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</si>
  <si>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</si>
  <si>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</si>
  <si>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</si>
  <si>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</si>
  <si>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</si>
  <si>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</si>
  <si>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</si>
  <si>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</si>
  <si>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</si>
  <si>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</si>
  <si>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</si>
  <si>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</si>
  <si>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</si>
  <si>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</si>
  <si>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</si>
  <si>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</si>
  <si>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</si>
  <si>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</si>
  <si>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</si>
  <si>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</si>
  <si>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</si>
  <si>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</si>
  <si>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</si>
  <si>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</si>
  <si>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</si>
  <si>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</si>
  <si>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</si>
  <si>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</si>
  <si>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</si>
  <si>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</si>
  <si>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</si>
  <si>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</si>
  <si>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</si>
  <si>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</si>
  <si>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</si>
  <si>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</si>
  <si>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</si>
  <si>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</si>
  <si>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</si>
  <si>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</si>
  <si>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</si>
  <si>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</si>
  <si>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</si>
  <si>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</si>
  <si>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</si>
  <si>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</si>
  <si>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</si>
  <si>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</si>
  <si>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</si>
  <si>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</si>
  <si>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</si>
  <si>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</si>
  <si>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</si>
  <si>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</si>
  <si>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</si>
  <si>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</si>
  <si>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</si>
  <si>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</si>
  <si>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</si>
  <si>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</si>
  <si>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</si>
  <si>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</si>
  <si>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</si>
  <si>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</si>
  <si>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</si>
  <si>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</si>
  <si>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</si>
  <si>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</si>
  <si>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</si>
  <si>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</si>
  <si>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</si>
  <si>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</si>
  <si>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</si>
  <si>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</si>
  <si>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</si>
  <si>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</si>
  <si>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</si>
  <si>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</si>
  <si>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</si>
  <si>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</si>
  <si>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</si>
  <si>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</si>
  <si>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</si>
  <si>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</si>
  <si>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</si>
  <si>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</si>
  <si>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</si>
  <si>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</si>
  <si>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</si>
  <si>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</si>
  <si>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</si>
  <si>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</si>
  <si>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</si>
  <si>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</si>
  <si>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</si>
  <si>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</si>
  <si>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</si>
  <si>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</si>
  <si>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</si>
  <si>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</si>
  <si>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</si>
  <si>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</si>
  <si>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</si>
  <si>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</si>
  <si>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</si>
  <si>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</si>
  <si>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</si>
  <si>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</si>
  <si>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</si>
  <si>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</si>
  <si>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</si>
  <si>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</si>
  <si>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</si>
  <si>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</si>
  <si>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</si>
  <si>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</si>
  <si>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</si>
  <si>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</si>
  <si>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</si>
  <si>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</si>
  <si>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</si>
  <si>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</si>
  <si>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</si>
  <si>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</si>
  <si>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</si>
  <si>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</si>
  <si>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</si>
  <si>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</si>
  <si>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</si>
  <si>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</si>
  <si>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</si>
  <si>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</si>
  <si>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</si>
  <si>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</si>
  <si>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</si>
  <si>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</si>
  <si>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</si>
  <si>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</si>
  <si>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</si>
  <si>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</si>
  <si>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</si>
  <si>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</si>
  <si>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</si>
  <si>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</si>
  <si>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</si>
  <si>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</si>
  <si>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</si>
  <si>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</si>
  <si>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</si>
  <si>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</si>
  <si>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</si>
  <si>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</si>
  <si>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</si>
  <si>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</si>
  <si>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</si>
  <si>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</si>
  <si>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</si>
  <si>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</si>
  <si>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</si>
  <si>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</si>
  <si>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</si>
  <si>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</si>
  <si>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</si>
  <si>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</si>
  <si>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</si>
  <si>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</si>
  <si>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</si>
  <si>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</si>
  <si>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</si>
  <si>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</si>
  <si>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</si>
  <si>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</si>
  <si>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</si>
  <si>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</si>
  <si>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</si>
  <si>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</si>
  <si>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</si>
  <si>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</si>
  <si>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</si>
  <si>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</si>
  <si>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</si>
  <si>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</si>
  <si>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</si>
  <si>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</si>
  <si>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</si>
  <si>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</si>
  <si>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</si>
  <si>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</si>
  <si>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</si>
  <si>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</si>
  <si>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</si>
  <si>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</si>
  <si>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</si>
  <si>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</si>
  <si>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</si>
  <si>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</si>
  <si>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</si>
  <si>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</si>
  <si>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</si>
  <si>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</si>
  <si>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</si>
  <si>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</si>
  <si>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</si>
  <si>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</si>
  <si>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</si>
  <si>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</si>
  <si>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</si>
  <si>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</si>
  <si>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</si>
  <si>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</si>
  <si>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</si>
  <si>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</si>
  <si>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</si>
  <si>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</si>
  <si>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</si>
  <si>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</si>
  <si>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</si>
  <si>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</si>
  <si>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</si>
  <si>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</si>
  <si>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</si>
  <si>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</si>
  <si>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</si>
  <si>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</si>
  <si>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</si>
  <si>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</si>
  <si>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</si>
  <si>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</si>
  <si>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</si>
  <si>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</si>
  <si>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</si>
  <si>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</si>
  <si>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</si>
  <si>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</si>
  <si>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</si>
  <si>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</si>
  <si>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</si>
  <si>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</si>
  <si>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</si>
  <si>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</si>
  <si>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</si>
  <si>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</si>
  <si>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</si>
  <si>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</si>
  <si>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</si>
  <si>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</si>
  <si>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</si>
  <si>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</si>
  <si>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</si>
  <si>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</si>
  <si>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</si>
  <si>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</si>
  <si>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</si>
  <si>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</si>
  <si>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</si>
  <si>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</si>
  <si>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</si>
  <si>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</si>
  <si>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</si>
  <si>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</si>
  <si>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</si>
  <si>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</si>
  <si>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</si>
  <si>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</si>
  <si>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</si>
  <si>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</si>
  <si>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</si>
  <si>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</si>
  <si>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</si>
  <si>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</si>
  <si>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</si>
  <si>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</si>
  <si>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</si>
  <si>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</si>
  <si>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</si>
  <si>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</si>
  <si>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</si>
  <si>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</si>
  <si>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</si>
  <si>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</si>
  <si>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</si>
  <si>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</si>
  <si>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</si>
  <si>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</si>
  <si>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</si>
  <si>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</si>
  <si>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</si>
  <si>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</si>
  <si>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</si>
  <si>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</si>
  <si>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</si>
  <si>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</si>
  <si>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</si>
  <si>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</si>
  <si>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</si>
  <si>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</si>
  <si>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</si>
  <si>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</si>
  <si>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</si>
  <si>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</si>
  <si>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</si>
  <si>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</si>
  <si>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</si>
  <si>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</si>
  <si>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</si>
  <si>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</si>
  <si>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</si>
  <si>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</si>
  <si>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</si>
  <si>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</si>
  <si>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</si>
  <si>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</si>
  <si>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</si>
  <si>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</si>
  <si>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</si>
  <si>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</si>
  <si>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</si>
  <si>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</si>
  <si>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</si>
  <si>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</si>
  <si>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</si>
  <si>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</si>
  <si>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</si>
  <si>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</si>
  <si>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</si>
  <si>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</si>
  <si>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</si>
  <si>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</si>
  <si>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</si>
  <si>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</si>
  <si>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</si>
  <si>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</si>
  <si>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</si>
  <si>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</si>
  <si>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</si>
  <si>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</si>
  <si>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</si>
  <si>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</si>
  <si>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</si>
  <si>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</si>
  <si>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</si>
  <si>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</si>
  <si>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</si>
  <si>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</si>
  <si>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</si>
  <si>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</si>
  <si>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</si>
  <si>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</si>
  <si>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</si>
  <si>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</si>
  <si>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</si>
  <si>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</si>
  <si>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</si>
  <si>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</si>
  <si>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</si>
  <si>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</si>
  <si>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</si>
  <si>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</si>
  <si>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</si>
  <si>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</si>
  <si>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</si>
  <si>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</si>
  <si>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</si>
  <si>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</si>
  <si>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</si>
  <si>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</si>
  <si>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</si>
  <si>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</si>
  <si>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</si>
  <si>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</si>
  <si>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</si>
  <si>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</si>
  <si>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</si>
  <si>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</si>
  <si>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</si>
  <si>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</si>
  <si>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</si>
  <si>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</si>
  <si>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</si>
  <si>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</si>
  <si>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</si>
  <si>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</si>
  <si>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</si>
  <si>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</si>
  <si>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</si>
  <si>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</si>
  <si>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</si>
  <si>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</si>
  <si>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</si>
  <si>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</si>
  <si>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</si>
  <si>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</si>
  <si>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</si>
  <si>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</si>
  <si>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</si>
  <si>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</si>
  <si>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</si>
  <si>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</si>
  <si>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</si>
  <si>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</si>
  <si>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</si>
  <si>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</si>
  <si>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</si>
  <si>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</si>
  <si>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</si>
  <si>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</si>
  <si>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</si>
  <si>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</si>
  <si>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</si>
  <si>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</si>
  <si>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</si>
  <si>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</si>
  <si>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</si>
  <si>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</si>
  <si>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</si>
  <si>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</si>
  <si>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</si>
  <si>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</si>
  <si>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</si>
  <si>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</si>
  <si>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</si>
  <si>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</si>
  <si>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</si>
  <si>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</si>
  <si>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</si>
  <si>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</si>
  <si>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</si>
  <si>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</si>
  <si>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</si>
  <si>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</si>
  <si>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</si>
  <si>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</si>
  <si>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</si>
  <si>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</si>
  <si>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</si>
  <si>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</si>
  <si>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</si>
  <si>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</si>
  <si>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</si>
  <si>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</si>
  <si>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</si>
  <si>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</si>
  <si>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</si>
  <si>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</si>
  <si>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</si>
  <si>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</si>
  <si>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</si>
  <si>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</si>
  <si>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</si>
  <si>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</si>
  <si>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</si>
  <si>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</si>
  <si>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</si>
  <si>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</si>
  <si>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</si>
  <si>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</si>
  <si>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</si>
  <si>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</si>
  <si>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</si>
  <si>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</si>
  <si>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</si>
  <si>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</si>
  <si>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</si>
  <si>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</si>
  <si>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</si>
  <si>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</si>
  <si>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</si>
  <si>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</si>
  <si>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</si>
  <si>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</si>
  <si>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</si>
  <si>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</si>
  <si>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</si>
  <si>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</si>
  <si>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</si>
  <si>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</si>
  <si>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</si>
  <si>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</si>
  <si>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</si>
  <si>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</si>
  <si>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</si>
  <si>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</si>
  <si>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</si>
  <si>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</si>
  <si>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</si>
  <si>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</si>
  <si>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</si>
  <si>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</si>
  <si>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</si>
  <si>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</si>
  <si>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</si>
  <si>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</si>
  <si>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</si>
  <si>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</si>
  <si>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</si>
  <si>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</si>
  <si>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</si>
  <si>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</si>
  <si>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</si>
  <si>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</si>
  <si>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</si>
  <si>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</si>
  <si>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</si>
  <si>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</si>
  <si>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</si>
  <si>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</si>
  <si>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</si>
  <si>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</si>
  <si>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</si>
  <si>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</si>
  <si>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</si>
  <si>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</si>
  <si>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</si>
  <si>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</si>
  <si>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</si>
  <si>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</si>
  <si>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</si>
  <si>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</si>
  <si>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</si>
  <si>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</si>
  <si>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</si>
  <si>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</si>
  <si>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</si>
  <si>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</si>
  <si>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</si>
  <si>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</si>
  <si>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</si>
  <si>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</si>
  <si>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</si>
  <si>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</si>
  <si>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</si>
  <si>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</si>
  <si>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</si>
  <si>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</si>
  <si>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</si>
  <si>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</si>
  <si>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</si>
  <si>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</si>
  <si>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</si>
  <si>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</si>
  <si>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</si>
  <si>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</si>
  <si>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</si>
  <si>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</si>
  <si>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</si>
  <si>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</si>
  <si>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</si>
  <si>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</si>
  <si>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</si>
  <si>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</si>
  <si>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</si>
  <si>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</si>
  <si>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</si>
  <si>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</si>
  <si>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</si>
  <si>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</si>
  <si>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</si>
  <si>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</si>
  <si>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</si>
  <si>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</si>
  <si>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</si>
  <si>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</si>
  <si>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</si>
  <si>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</si>
  <si>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</si>
  <si>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</si>
  <si>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</si>
  <si>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</si>
  <si>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</si>
  <si>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</si>
  <si>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</si>
  <si>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</si>
  <si>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</si>
  <si>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</si>
  <si>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</si>
  <si>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</si>
  <si>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</si>
  <si>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</si>
  <si>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</si>
  <si>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</si>
  <si>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</si>
  <si>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</si>
  <si>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</si>
  <si>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</si>
  <si>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</si>
  <si>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</si>
  <si>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</si>
  <si>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</si>
  <si>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</si>
  <si>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</si>
  <si>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</si>
  <si>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</si>
  <si>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</si>
  <si>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</si>
  <si>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</si>
  <si>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</si>
  <si>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</si>
  <si>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</si>
  <si>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</si>
  <si>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</si>
  <si>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</si>
  <si>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</si>
  <si>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</si>
  <si>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</si>
  <si>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</si>
  <si>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</si>
  <si>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</si>
  <si>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</si>
  <si>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</si>
  <si>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</si>
  <si>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</si>
  <si>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</si>
  <si>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</si>
  <si>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</si>
  <si>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</si>
  <si>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</si>
  <si>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</si>
  <si>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</si>
  <si>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</si>
  <si>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</si>
  <si>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</si>
  <si>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</si>
  <si>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</si>
  <si>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</si>
  <si>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</si>
  <si>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</si>
  <si>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</si>
  <si>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</si>
  <si>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</si>
  <si>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</si>
  <si>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</si>
  <si>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</si>
  <si>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</si>
  <si>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</si>
  <si>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</si>
  <si>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</si>
  <si>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</si>
  <si>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</si>
  <si>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</si>
  <si>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</si>
  <si>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</si>
  <si>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</si>
  <si>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</si>
  <si>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</si>
  <si>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</si>
  <si>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</si>
  <si>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</si>
  <si>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</si>
  <si>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</si>
  <si>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</si>
  <si>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</si>
  <si>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</si>
  <si>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</si>
  <si>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</si>
  <si>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</si>
  <si>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</si>
  <si>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</si>
  <si>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</si>
  <si>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</si>
  <si>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</si>
  <si>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</si>
  <si>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</si>
  <si>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</si>
  <si>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</si>
  <si>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</si>
  <si>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</si>
  <si>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</si>
  <si>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</si>
  <si>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</si>
  <si>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</si>
  <si>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</si>
  <si>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</si>
  <si>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</si>
  <si>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</si>
  <si>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</si>
  <si>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</si>
  <si>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</si>
  <si>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</si>
  <si>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</si>
  <si>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</si>
  <si>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</si>
  <si>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</si>
  <si>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</si>
  <si>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</si>
  <si>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</si>
  <si>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</si>
  <si>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</si>
  <si>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</si>
  <si>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</si>
  <si>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</si>
  <si>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</si>
  <si>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</si>
  <si>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</si>
  <si>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</si>
  <si>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</si>
  <si>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</si>
  <si>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</si>
  <si>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</si>
  <si>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</si>
  <si>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</si>
  <si>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</si>
  <si>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</si>
  <si>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</si>
  <si>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</si>
  <si>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</si>
  <si>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</si>
  <si>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</si>
  <si>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</si>
  <si>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</si>
  <si>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</si>
  <si>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</si>
  <si>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</si>
  <si>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</si>
  <si>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</si>
  <si>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</si>
  <si>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</si>
  <si>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</si>
  <si>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</si>
  <si>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</si>
  <si>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</si>
  <si>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</si>
  <si>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</si>
  <si>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</si>
  <si>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</si>
  <si>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</si>
  <si>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</si>
  <si>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</si>
  <si>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</si>
  <si>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</si>
  <si>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</si>
  <si>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</si>
  <si>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</si>
  <si>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</si>
  <si>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</si>
  <si>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</si>
  <si>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</si>
  <si>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</si>
  <si>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</si>
  <si>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</si>
  <si>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</si>
  <si>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</si>
  <si>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</si>
  <si>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</si>
  <si>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</si>
  <si>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</si>
  <si>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</si>
  <si>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</si>
  <si>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</si>
  <si>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</si>
  <si>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</si>
  <si>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</si>
  <si>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</si>
  <si>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</si>
  <si>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</si>
  <si>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</si>
  <si>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</si>
  <si>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</si>
  <si>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</si>
  <si>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</si>
  <si>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</si>
  <si>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</si>
  <si>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</si>
  <si>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</si>
  <si>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</si>
  <si>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</si>
  <si>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</si>
  <si>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</si>
  <si>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</si>
  <si>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</si>
  <si>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</si>
  <si>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</si>
  <si>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</si>
  <si>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</si>
  <si>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</si>
  <si>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</si>
  <si>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</si>
  <si>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</si>
  <si>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</si>
  <si>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</si>
  <si>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</si>
  <si>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</si>
  <si>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</si>
  <si>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</si>
  <si>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</si>
  <si>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</si>
  <si>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</si>
  <si>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</si>
  <si>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</si>
  <si>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</si>
  <si>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</si>
  <si>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</si>
  <si>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</si>
  <si>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</si>
  <si>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</si>
  <si>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</si>
  <si>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</si>
  <si>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</si>
  <si>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</si>
  <si>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</si>
  <si>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</si>
  <si>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</si>
  <si>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</si>
  <si>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</si>
  <si>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</si>
  <si>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</si>
  <si>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</si>
  <si>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</si>
  <si>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</si>
  <si>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</si>
  <si>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</si>
  <si>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</si>
  <si>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</si>
  <si>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</si>
  <si>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</si>
  <si>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</si>
  <si>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</si>
  <si>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</si>
  <si>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</si>
  <si>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</si>
  <si>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</si>
  <si>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</si>
  <si>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</si>
  <si>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</si>
  <si>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</si>
  <si>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</si>
  <si>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</si>
  <si>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</si>
  <si>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</si>
  <si>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</si>
  <si>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</si>
  <si>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</si>
  <si>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</si>
  <si>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</si>
  <si>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</si>
  <si>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</si>
  <si>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</si>
  <si>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</si>
  <si>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</si>
  <si>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</si>
  <si>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</si>
  <si>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</si>
  <si>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</si>
  <si>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</si>
  <si>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</si>
  <si>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</si>
  <si>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</si>
  <si>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</si>
  <si>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</si>
  <si>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</si>
  <si>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</si>
  <si>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</si>
  <si>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</si>
  <si>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</si>
  <si>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</si>
  <si>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</si>
  <si>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</si>
  <si>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</si>
  <si>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</si>
  <si>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</si>
  <si>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</si>
  <si>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</si>
  <si>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</si>
  <si>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</si>
  <si>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</si>
  <si>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</si>
  <si>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</si>
  <si>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</si>
  <si>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</si>
  <si>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</si>
  <si>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</si>
  <si>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</si>
  <si>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</si>
  <si>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</si>
  <si>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</si>
  <si>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</si>
  <si>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</si>
  <si>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</si>
  <si>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</si>
  <si>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</si>
  <si>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</si>
  <si>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</si>
  <si>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</si>
  <si>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</si>
  <si>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</si>
  <si>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</si>
  <si>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</si>
  <si>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</si>
  <si>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</si>
  <si>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</si>
  <si>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</si>
  <si>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</si>
  <si>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</si>
  <si>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</si>
  <si>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</si>
  <si>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</si>
  <si>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</si>
  <si>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</si>
  <si>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</si>
  <si>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</si>
  <si>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</si>
  <si>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</si>
  <si>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</si>
  <si>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</si>
  <si>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</si>
  <si>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</si>
  <si>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</si>
  <si>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</si>
  <si>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</si>
  <si>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</si>
  <si>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</si>
  <si>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</si>
  <si>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</si>
  <si>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</si>
  <si>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</si>
  <si>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</si>
  <si>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</si>
  <si>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</si>
  <si>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</si>
  <si>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</si>
  <si>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</si>
  <si>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</si>
  <si>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</si>
  <si>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</si>
  <si>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</si>
  <si>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</si>
  <si>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</si>
  <si>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</si>
  <si>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</si>
  <si>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</si>
  <si>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</si>
  <si>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</si>
  <si>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</si>
  <si>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</si>
  <si>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</si>
  <si>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</si>
  <si>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</si>
  <si>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</si>
  <si>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</si>
  <si>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</si>
  <si>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</si>
  <si>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</si>
  <si>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</si>
  <si>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</si>
  <si>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</si>
  <si>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</si>
  <si>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</si>
  <si>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</si>
  <si>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</si>
  <si>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</si>
  <si>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</si>
  <si>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</si>
  <si>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</si>
  <si>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</si>
  <si>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</si>
  <si>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</si>
  <si>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</si>
  <si>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</si>
  <si>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</si>
  <si>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</si>
  <si>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</si>
  <si>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</si>
  <si>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</si>
  <si>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</si>
  <si>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</si>
  <si>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</si>
  <si>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</si>
  <si>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</si>
  <si>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</si>
  <si>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</si>
  <si>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</si>
  <si>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</si>
  <si>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</si>
  <si>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</si>
  <si>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</si>
  <si>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</si>
  <si>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</si>
  <si>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</si>
  <si>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</si>
  <si>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</si>
  <si>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</si>
  <si>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</si>
  <si>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</si>
  <si>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</si>
  <si>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</si>
  <si>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</si>
  <si>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</si>
  <si>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</si>
  <si>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</si>
  <si>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</si>
  <si>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</si>
  <si>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</si>
  <si>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</si>
  <si>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</si>
  <si>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</si>
  <si>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</si>
  <si>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</si>
  <si>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</si>
  <si>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</si>
  <si>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</si>
  <si>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</si>
  <si>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</si>
  <si>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</si>
  <si>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</si>
  <si>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</si>
  <si>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</si>
  <si>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</si>
  <si>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</si>
  <si>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</si>
  <si>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</si>
  <si>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</si>
  <si>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</si>
  <si>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</si>
  <si>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</si>
  <si>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</si>
  <si>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</si>
  <si>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</si>
  <si>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</si>
  <si>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</si>
  <si>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</si>
  <si>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</si>
  <si>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</si>
  <si>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</si>
  <si>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</si>
  <si>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</si>
  <si>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</si>
  <si>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</si>
  <si>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</si>
  <si>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</si>
  <si>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</si>
  <si>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</si>
  <si>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</si>
  <si>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</si>
  <si>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</si>
  <si>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</si>
  <si>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</si>
  <si>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</si>
  <si>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</si>
  <si>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</si>
  <si>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</si>
  <si>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</si>
  <si>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</si>
  <si>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</si>
  <si>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</si>
  <si>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</si>
  <si>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</si>
  <si>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</si>
  <si>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</si>
  <si>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</si>
  <si>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</si>
  <si>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</si>
  <si>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</si>
  <si>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</si>
  <si>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</si>
  <si>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</si>
  <si>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</si>
  <si>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</si>
  <si>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</si>
  <si>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</si>
  <si>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</si>
  <si>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</si>
  <si>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</si>
  <si>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</si>
  <si>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</si>
  <si>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</si>
  <si>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</si>
  <si>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</si>
  <si>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</si>
  <si>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</si>
  <si>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</si>
  <si>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</si>
  <si>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</si>
  <si>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</si>
  <si>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</si>
  <si>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</si>
  <si>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</si>
  <si>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</si>
  <si>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</si>
  <si>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</si>
  <si>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</si>
  <si>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</si>
  <si>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</si>
  <si>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</si>
  <si>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</si>
  <si>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</si>
  <si>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</si>
  <si>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</si>
  <si>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</si>
  <si>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</si>
  <si>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</si>
  <si>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</si>
  <si>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</si>
  <si>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</si>
  <si>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</si>
  <si>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</si>
  <si>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</si>
  <si>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</si>
  <si>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</si>
  <si>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</si>
  <si>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</si>
  <si>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</si>
  <si>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</si>
  <si>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</si>
  <si>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</si>
  <si>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</si>
  <si>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</si>
  <si>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</si>
  <si>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</si>
  <si>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</si>
  <si>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</si>
  <si>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</si>
  <si>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</si>
  <si>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</si>
  <si>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</si>
  <si>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</si>
  <si>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</si>
  <si>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</si>
  <si>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</si>
  <si>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</si>
  <si>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</si>
  <si>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</si>
  <si>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</si>
  <si>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</si>
  <si>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</si>
  <si>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</si>
  <si>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</si>
  <si>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</si>
  <si>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</si>
  <si>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</si>
  <si>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</si>
  <si>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</si>
  <si>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</si>
  <si>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</si>
  <si>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</si>
  <si>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</si>
  <si>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</si>
  <si>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</si>
  <si>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</si>
  <si>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</si>
  <si>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</si>
  <si>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</si>
  <si>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</si>
  <si>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</si>
  <si>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</si>
  <si>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</si>
  <si>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</si>
  <si>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</si>
  <si>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</si>
  <si>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</si>
  <si>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</si>
  <si>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</si>
  <si>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</si>
  <si>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</si>
  <si>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</si>
  <si>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</si>
  <si>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</si>
  <si>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</si>
  <si>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</si>
  <si>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</si>
  <si>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</si>
  <si>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</si>
  <si>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</si>
  <si>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</si>
  <si>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</si>
  <si>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</si>
  <si>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</si>
  <si>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</si>
  <si>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</si>
  <si>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</si>
  <si>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</si>
  <si>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</si>
  <si>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</si>
  <si>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</si>
  <si>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</si>
  <si>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</si>
  <si>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</si>
  <si>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</si>
  <si>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</si>
  <si>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</si>
  <si>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</si>
  <si>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</si>
  <si>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</si>
  <si>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</si>
  <si>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</si>
  <si>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</si>
  <si>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</si>
  <si>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</si>
  <si>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</si>
  <si>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</si>
  <si>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</si>
  <si>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</si>
  <si>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</si>
  <si>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</si>
  <si>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</si>
  <si>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</si>
  <si>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</si>
  <si>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</si>
  <si>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</si>
  <si>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</si>
  <si>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</si>
  <si>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</si>
  <si>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</si>
  <si>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</si>
  <si>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</si>
  <si>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</si>
  <si>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</si>
  <si>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</si>
  <si>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</si>
  <si>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</si>
  <si>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</si>
  <si>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</si>
  <si>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</si>
  <si>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</si>
  <si>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</si>
  <si>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</si>
  <si>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</si>
  <si>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</si>
  <si>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</si>
  <si>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</si>
  <si>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</si>
  <si>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</si>
  <si>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</si>
  <si>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</si>
  <si>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</si>
  <si>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</si>
  <si>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</si>
  <si>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</si>
  <si>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</si>
  <si>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</si>
  <si>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</si>
  <si>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</si>
  <si>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</si>
  <si>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</si>
  <si>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</si>
  <si>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</si>
  <si>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</si>
  <si>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</si>
  <si>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</si>
  <si>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</si>
  <si>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</si>
  <si>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</si>
  <si>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</si>
  <si>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</si>
  <si>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</si>
  <si>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</si>
  <si>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</si>
  <si>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</si>
  <si>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</si>
  <si>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</si>
  <si>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</si>
  <si>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</si>
  <si>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</si>
  <si>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</si>
  <si>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</si>
  <si>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</si>
  <si>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</si>
  <si>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</si>
  <si>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</si>
  <si>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</si>
  <si>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</si>
  <si>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</si>
  <si>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</si>
  <si>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</si>
  <si>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</si>
  <si>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</si>
  <si>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</si>
  <si>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</si>
  <si>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</si>
  <si>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</si>
  <si>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</si>
  <si>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</si>
  <si>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</si>
  <si>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</si>
  <si>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</si>
  <si>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</si>
  <si>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</si>
  <si>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</si>
  <si>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</si>
  <si>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</si>
  <si>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</si>
  <si>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</si>
  <si>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</si>
  <si>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</si>
  <si>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</si>
  <si>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</si>
  <si>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</si>
  <si>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</si>
  <si>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</si>
  <si>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</si>
  <si>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</si>
  <si>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</si>
  <si>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</si>
  <si>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</si>
  <si>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</si>
  <si>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</si>
  <si>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</si>
  <si>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</si>
  <si>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</si>
  <si>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</si>
  <si>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</si>
  <si>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</si>
  <si>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</si>
  <si>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</si>
  <si>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</si>
  <si>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</si>
  <si>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</si>
  <si>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</si>
  <si>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</si>
  <si>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</si>
  <si>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</si>
  <si>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</si>
  <si>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</si>
  <si>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</si>
  <si>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</si>
  <si>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</si>
  <si>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</si>
  <si>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</si>
  <si>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</si>
  <si>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</si>
  <si>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</si>
  <si>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</si>
  <si>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</si>
  <si>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</si>
  <si>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</si>
  <si>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</si>
  <si>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</si>
  <si>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</si>
  <si>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</si>
  <si>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</si>
  <si>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</si>
  <si>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</si>
  <si>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</si>
  <si>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</si>
  <si>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</si>
  <si>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</si>
  <si>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</si>
  <si>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</si>
  <si>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</si>
  <si>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</si>
  <si>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</si>
  <si>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</si>
  <si>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</si>
  <si>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</si>
  <si>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</si>
  <si>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</si>
  <si>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</si>
  <si>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</si>
  <si>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</si>
  <si>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</si>
  <si>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</si>
  <si>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</si>
  <si>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</si>
  <si>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</si>
  <si>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</si>
  <si>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</si>
  <si>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</si>
  <si>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</si>
  <si>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</si>
  <si>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</si>
  <si>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</si>
  <si>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</si>
  <si>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</si>
  <si>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</si>
  <si>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</si>
  <si>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</si>
  <si>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</si>
  <si>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</si>
  <si>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</si>
  <si>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</si>
  <si>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</si>
  <si>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</si>
  <si>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</si>
  <si>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</si>
  <si>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</si>
  <si>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</si>
  <si>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</si>
  <si>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</si>
  <si>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</si>
  <si>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</si>
  <si>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</si>
  <si>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</si>
  <si>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</si>
  <si>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</si>
  <si>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</si>
  <si>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</si>
  <si>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</si>
  <si>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</si>
  <si>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</si>
  <si>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</si>
  <si>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</si>
  <si>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</si>
  <si>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</si>
  <si>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</si>
  <si>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</si>
  <si>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</si>
  <si>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</si>
  <si>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</si>
  <si>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</si>
  <si>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</si>
  <si>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</si>
  <si>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</si>
  <si>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</si>
  <si>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</si>
  <si>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</si>
  <si>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</si>
  <si>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</si>
  <si>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</si>
  <si>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</si>
  <si>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</si>
  <si>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</si>
  <si>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</si>
  <si>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</si>
  <si>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</si>
  <si>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</si>
  <si>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</si>
  <si>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</si>
  <si>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</si>
  <si>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</si>
  <si>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</si>
  <si>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</si>
  <si>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</si>
  <si>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</si>
  <si>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</si>
  <si>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</si>
  <si>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</si>
  <si>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</si>
  <si>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</si>
  <si>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</si>
  <si>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</si>
  <si>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</si>
  <si>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</si>
  <si>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</si>
  <si>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</si>
  <si>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</si>
  <si>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</si>
  <si>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</si>
  <si>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</si>
  <si>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</si>
  <si>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</si>
  <si>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</si>
  <si>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</si>
  <si>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</si>
  <si>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</si>
  <si>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</si>
  <si>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</si>
  <si>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</si>
  <si>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</si>
  <si>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</si>
  <si>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</si>
  <si>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</si>
  <si>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</si>
  <si>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</si>
  <si>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</si>
  <si>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</si>
  <si>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</si>
  <si>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</si>
  <si>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</si>
  <si>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</si>
  <si>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</si>
  <si>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</si>
  <si>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</si>
  <si>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</si>
  <si>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</si>
  <si>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</si>
  <si>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</si>
  <si>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</si>
  <si>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</si>
  <si>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</si>
  <si>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</si>
  <si>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</si>
  <si>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</si>
  <si>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</si>
  <si>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</si>
  <si>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</si>
  <si>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</si>
  <si>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</si>
  <si>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</si>
  <si>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</si>
  <si>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</si>
  <si>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</si>
  <si>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</si>
  <si>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</si>
  <si>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</si>
  <si>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</si>
  <si>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</si>
  <si>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</si>
  <si>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</si>
  <si>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</si>
  <si>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</si>
  <si>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</si>
  <si>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</si>
  <si>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</si>
  <si>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</si>
  <si>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</si>
  <si>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</si>
  <si>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</si>
  <si>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</si>
  <si>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</si>
  <si>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</si>
  <si>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</si>
  <si>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</si>
  <si>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</si>
  <si>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</si>
  <si>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</si>
  <si>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</si>
  <si>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</si>
  <si>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</si>
  <si>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</si>
  <si>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</si>
  <si>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</si>
  <si>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</si>
  <si>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</si>
  <si>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</si>
  <si>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</si>
  <si>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</si>
  <si>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</si>
  <si>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</si>
  <si>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</si>
  <si>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</si>
  <si>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</si>
  <si>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</si>
  <si>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</si>
  <si>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</si>
  <si>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</si>
  <si>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</si>
  <si>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</si>
  <si>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</si>
  <si>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</si>
  <si>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</si>
  <si>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</si>
  <si>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</si>
  <si>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</si>
  <si>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</si>
  <si>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</si>
  <si>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</si>
  <si>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</si>
  <si>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</si>
  <si>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</si>
  <si>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</si>
  <si>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</si>
  <si>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</si>
  <si>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</si>
  <si>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</si>
  <si>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</si>
  <si>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</si>
  <si>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</si>
  <si>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</si>
  <si>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</si>
  <si>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</si>
  <si>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</si>
  <si>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</si>
  <si>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</si>
  <si>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</si>
  <si>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</si>
  <si>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</si>
  <si>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</si>
  <si>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</si>
  <si>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</si>
  <si>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</si>
  <si>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</si>
  <si>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</si>
  <si>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</si>
  <si>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</si>
  <si>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</si>
  <si>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</si>
  <si>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</si>
  <si>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</si>
  <si>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</si>
  <si>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</si>
  <si>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</si>
  <si>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</si>
  <si>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</si>
  <si>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</si>
  <si>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</si>
  <si>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</si>
  <si>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</si>
  <si>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</si>
  <si>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</si>
  <si>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</si>
  <si>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</si>
  <si>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</si>
  <si>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</si>
  <si>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</si>
  <si>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</si>
  <si>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</si>
  <si>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</si>
  <si>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</si>
  <si>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</si>
  <si>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</si>
  <si>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</si>
  <si>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</si>
  <si>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</si>
  <si>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</si>
  <si>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</si>
  <si>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</si>
  <si>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</si>
  <si>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</si>
  <si>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</si>
  <si>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</si>
  <si>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</si>
  <si>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</si>
  <si>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</si>
  <si>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</si>
  <si>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</si>
  <si>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</si>
  <si>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</si>
  <si>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</si>
  <si>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</si>
  <si>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</si>
  <si>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</si>
  <si>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</si>
  <si>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</si>
  <si>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</si>
  <si>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</si>
  <si>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</si>
  <si>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</si>
  <si>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</si>
  <si>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</si>
  <si>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</si>
  <si>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</si>
  <si>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</si>
  <si>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</si>
  <si>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</si>
  <si>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</si>
  <si>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</si>
  <si>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</si>
  <si>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</si>
  <si>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</si>
  <si>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</si>
  <si>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</si>
  <si>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</si>
  <si>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</si>
  <si>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</si>
  <si>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</si>
  <si>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</si>
  <si>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</si>
  <si>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</si>
  <si>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</si>
  <si>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</si>
  <si>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</si>
  <si>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</si>
  <si>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</si>
  <si>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</si>
  <si>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</si>
  <si>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</si>
  <si>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</si>
  <si>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</si>
  <si>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</si>
  <si>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</si>
  <si>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</si>
  <si>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</si>
  <si>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</si>
  <si>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</si>
  <si>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</si>
  <si>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</si>
  <si>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</si>
  <si>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</si>
  <si>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</si>
  <si>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</si>
  <si>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</si>
  <si>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</si>
  <si>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</si>
  <si>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</si>
  <si>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</si>
  <si>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</si>
  <si>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</si>
  <si>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</si>
  <si>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</si>
  <si>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</si>
  <si>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</si>
  <si>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</si>
  <si>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</si>
  <si>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</si>
  <si>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</si>
  <si>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</si>
  <si>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</si>
  <si>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</si>
  <si>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</si>
  <si>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</si>
  <si>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</si>
  <si>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</si>
  <si>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</si>
  <si>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</si>
  <si>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</si>
  <si>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</si>
  <si>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</si>
  <si>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</si>
  <si>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</si>
  <si>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</si>
  <si>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</si>
  <si>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</si>
  <si>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</si>
  <si>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</si>
  <si>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</si>
  <si>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</si>
  <si>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</si>
  <si>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</si>
  <si>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</si>
  <si>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</si>
  <si>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</si>
  <si>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</si>
  <si>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</si>
  <si>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</si>
  <si>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</si>
  <si>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</si>
  <si>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</si>
  <si>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</si>
  <si>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</si>
  <si>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</si>
  <si>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</si>
  <si>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</si>
  <si>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</si>
  <si>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</si>
  <si>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</si>
  <si>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</si>
  <si>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</si>
  <si>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</si>
  <si>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</si>
  <si>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</si>
  <si>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</si>
  <si>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</si>
  <si>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</si>
  <si>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</si>
  <si>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</si>
  <si>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</si>
  <si>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</si>
  <si>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</si>
  <si>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</si>
  <si>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</si>
  <si>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</si>
  <si>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</si>
  <si>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</si>
  <si>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</si>
  <si>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</si>
  <si>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</si>
  <si>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</si>
  <si>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</si>
  <si>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</si>
  <si>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</si>
  <si>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</si>
  <si>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</si>
  <si>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</si>
  <si>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</si>
  <si>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</si>
  <si>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</si>
  <si>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</si>
  <si>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</si>
  <si>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</si>
  <si>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</si>
  <si>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</si>
  <si>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</si>
  <si>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</si>
  <si>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</si>
  <si>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</si>
  <si>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</si>
  <si>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</si>
  <si>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</si>
  <si>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</si>
  <si>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</si>
  <si>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</si>
  <si>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</si>
  <si>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</si>
  <si>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</si>
  <si>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</si>
  <si>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</si>
  <si>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</si>
  <si>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</si>
  <si>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</si>
  <si>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</si>
  <si>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</si>
  <si>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</si>
  <si>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</si>
  <si>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</si>
  <si>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</si>
  <si>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</si>
  <si>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</si>
  <si>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</si>
  <si>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</si>
  <si>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</si>
  <si>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</si>
  <si>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</si>
  <si>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</si>
  <si>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</si>
  <si>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</si>
  <si>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</si>
  <si>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</si>
  <si>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</si>
  <si>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</si>
  <si>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</si>
  <si>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</si>
  <si>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</si>
  <si>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</si>
  <si>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</si>
  <si>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</si>
  <si>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</si>
  <si>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</si>
  <si>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</si>
  <si>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</si>
  <si>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</si>
  <si>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</si>
  <si>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</si>
  <si>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</si>
  <si>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</si>
  <si>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</si>
  <si>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</si>
  <si>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</si>
  <si>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</si>
  <si>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</si>
  <si>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</si>
  <si>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</si>
  <si>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</si>
  <si>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</si>
  <si>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</si>
  <si>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</si>
  <si>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</si>
  <si>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</si>
  <si>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</si>
  <si>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</si>
  <si>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</si>
  <si>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</si>
  <si>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</si>
  <si>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</si>
  <si>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</si>
  <si>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</si>
  <si>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</si>
  <si>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</si>
  <si>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</si>
  <si>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</si>
  <si>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</si>
  <si>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</si>
  <si>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</si>
  <si>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</si>
  <si>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</si>
  <si>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</si>
  <si>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</si>
  <si>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</si>
  <si>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</si>
  <si>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</si>
  <si>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</si>
  <si>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</si>
  <si>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</si>
  <si>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</si>
  <si>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</si>
  <si>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</si>
  <si>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</si>
  <si>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</si>
  <si>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</si>
  <si>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</si>
  <si>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</si>
  <si>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</si>
  <si>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</si>
  <si>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</si>
  <si>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</si>
  <si>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</si>
  <si>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</si>
  <si>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</si>
  <si>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</si>
  <si>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</si>
  <si>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</si>
  <si>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</si>
  <si>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</si>
  <si>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</si>
  <si>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</si>
  <si>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</si>
  <si>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</si>
  <si>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</si>
  <si>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</si>
  <si>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</si>
  <si>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</si>
  <si>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</si>
  <si>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</si>
  <si>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</si>
  <si>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</si>
  <si>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</si>
  <si>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</si>
  <si>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</si>
  <si>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</si>
  <si>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</si>
  <si>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</si>
  <si>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</si>
  <si>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</si>
  <si>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</si>
  <si>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</si>
  <si>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</si>
  <si>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</si>
  <si>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</si>
  <si>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</si>
  <si>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</si>
  <si>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</si>
  <si>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</si>
  <si>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</si>
  <si>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</si>
  <si>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</si>
  <si>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</si>
  <si>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</si>
  <si>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</si>
  <si>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</si>
  <si>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</si>
  <si>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</si>
  <si>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</si>
  <si>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</si>
  <si>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</si>
  <si>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</si>
  <si>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</si>
  <si>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</si>
  <si>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</si>
  <si>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</si>
  <si>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</si>
  <si>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</si>
  <si>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</si>
  <si>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</si>
  <si>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</si>
  <si>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</si>
  <si>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</si>
  <si>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</si>
  <si>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</si>
  <si>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</si>
  <si>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</si>
  <si>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</si>
  <si>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</si>
  <si>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</si>
  <si>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</si>
  <si>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</si>
  <si>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</si>
  <si>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</si>
  <si>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</si>
  <si>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</si>
  <si>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</si>
  <si>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</si>
  <si>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</si>
  <si>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</si>
  <si>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</si>
  <si>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</si>
  <si>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</si>
  <si>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</si>
  <si>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</si>
  <si>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</si>
  <si>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</si>
  <si>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</si>
  <si>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</si>
  <si>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</si>
  <si>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</si>
  <si>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</si>
  <si>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</si>
  <si>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</si>
  <si>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</si>
  <si>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</si>
  <si>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</si>
  <si>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</si>
  <si>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</si>
  <si>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</si>
  <si>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</si>
  <si>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</si>
  <si>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</si>
  <si>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</si>
  <si>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</si>
  <si>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</si>
  <si>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</si>
  <si>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</si>
  <si>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</si>
  <si>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</si>
  <si>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</si>
  <si>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</si>
  <si>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</si>
  <si>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</si>
  <si>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</si>
  <si>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</si>
  <si>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</si>
  <si>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</si>
  <si>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</si>
  <si>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</si>
  <si>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</si>
  <si>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</si>
  <si>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</si>
  <si>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</si>
  <si>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</si>
  <si>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</si>
  <si>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</si>
  <si>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</si>
  <si>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</si>
  <si>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</si>
  <si>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</si>
  <si>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</si>
  <si>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</si>
  <si>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</si>
  <si>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</si>
  <si>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</si>
  <si>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</si>
  <si>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</si>
  <si>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</si>
  <si>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</si>
  <si>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</si>
  <si>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</si>
  <si>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</si>
  <si>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</si>
  <si>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</si>
  <si>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</si>
  <si>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</si>
  <si>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</si>
  <si>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</si>
  <si>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</si>
  <si>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</si>
  <si>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</si>
  <si>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</si>
  <si>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</si>
  <si>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</si>
  <si>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</si>
  <si>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</si>
  <si>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</si>
  <si>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</si>
  <si>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</si>
  <si>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</si>
  <si>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</si>
  <si>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</si>
  <si>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</si>
  <si>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</si>
  <si>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</si>
  <si>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</si>
  <si>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</si>
  <si>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</si>
  <si>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</si>
  <si>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</si>
  <si>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</si>
  <si>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</si>
  <si>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</si>
  <si>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</si>
  <si>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</si>
  <si>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</si>
  <si>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</si>
  <si>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</si>
  <si>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</si>
  <si>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</si>
  <si>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</si>
  <si>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</si>
  <si>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</si>
  <si>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</si>
  <si>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</si>
  <si>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</si>
  <si>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</si>
  <si>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</si>
  <si>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</si>
  <si>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</si>
  <si>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</si>
  <si>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</si>
  <si>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</si>
  <si>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</si>
  <si>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</si>
  <si>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</si>
  <si>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</si>
  <si>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</si>
  <si>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</si>
  <si>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</si>
  <si>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</si>
  <si>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</si>
  <si>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</si>
  <si>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</si>
  <si>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</si>
  <si>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</si>
  <si>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</si>
  <si>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</si>
  <si>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</si>
  <si>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</si>
  <si>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</si>
  <si>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</si>
  <si>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</si>
  <si>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</si>
  <si>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</si>
  <si>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</si>
  <si>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</si>
  <si>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</si>
  <si>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</si>
  <si>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</si>
  <si>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</si>
  <si>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</si>
  <si>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</si>
  <si>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</si>
  <si>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</si>
  <si>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</si>
  <si>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</si>
  <si>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</si>
  <si>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</si>
  <si>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</si>
  <si>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</si>
  <si>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</si>
  <si>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</si>
  <si>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</si>
  <si>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</si>
  <si>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</si>
  <si>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</si>
  <si>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</si>
  <si>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</si>
  <si>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</si>
  <si>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</si>
  <si>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</si>
  <si>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</si>
  <si>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</si>
  <si>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</si>
  <si>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</si>
  <si>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</si>
  <si>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</si>
  <si>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</si>
  <si>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</si>
  <si>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</si>
  <si>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</si>
  <si>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</si>
  <si>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</si>
  <si>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</si>
  <si>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</si>
  <si>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</si>
  <si>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</si>
  <si>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</si>
  <si>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</si>
  <si>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</si>
  <si>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</si>
  <si>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</si>
  <si>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</si>
  <si>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</si>
  <si>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</si>
  <si>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</si>
  <si>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</si>
  <si>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</si>
  <si>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</si>
  <si>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</si>
  <si>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</si>
  <si>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</si>
  <si>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</si>
  <si>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</si>
  <si>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</si>
  <si>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</si>
  <si>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</si>
  <si>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</si>
  <si>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</si>
  <si>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</si>
  <si>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</si>
  <si>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</si>
  <si>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</si>
  <si>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</si>
  <si>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</si>
  <si>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</si>
  <si>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</si>
  <si>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</si>
  <si>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</si>
  <si>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</si>
  <si>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</si>
  <si>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</si>
  <si>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</si>
  <si>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</si>
  <si>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</si>
  <si>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</si>
  <si>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</si>
  <si>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</si>
  <si>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</si>
  <si>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</si>
  <si>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</si>
  <si>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</si>
  <si>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</si>
  <si>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</si>
  <si>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</si>
  <si>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</si>
  <si>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</si>
  <si>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</si>
  <si>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</si>
  <si>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</si>
  <si>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</si>
  <si>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</si>
  <si>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</si>
  <si>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</si>
  <si>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</si>
  <si>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</si>
  <si>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</si>
  <si>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</si>
  <si>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</si>
  <si>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</si>
  <si>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</si>
  <si>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</si>
  <si>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</si>
  <si>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</si>
  <si>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</si>
  <si>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</si>
  <si>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</si>
  <si>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</si>
  <si>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</si>
  <si>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</si>
  <si>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</si>
  <si>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</si>
  <si>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</si>
  <si>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</si>
  <si>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</si>
  <si>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</si>
  <si>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</si>
  <si>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</si>
  <si>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</si>
  <si>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</si>
  <si>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</si>
  <si>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</si>
  <si>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</si>
  <si>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</si>
  <si>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</si>
  <si>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</si>
  <si>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</si>
  <si>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</si>
  <si>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</si>
  <si>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</si>
  <si>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</si>
  <si>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</si>
  <si>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</si>
  <si>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</si>
  <si>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</si>
  <si>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</si>
  <si>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</si>
  <si>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</si>
  <si>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</si>
  <si>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</si>
  <si>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</si>
  <si>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</si>
  <si>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</si>
  <si>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</si>
  <si>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</si>
  <si>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</si>
  <si>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</si>
  <si>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</si>
  <si>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</si>
  <si>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</si>
  <si>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</si>
  <si>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</si>
  <si>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</si>
  <si>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</si>
  <si>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</si>
  <si>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</si>
  <si>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</si>
  <si>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</si>
  <si>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</si>
  <si>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</si>
  <si>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</si>
  <si>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</si>
  <si>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</si>
  <si>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</si>
  <si>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</si>
  <si>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</si>
  <si>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</si>
  <si>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</si>
  <si>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</si>
  <si>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</si>
  <si>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</si>
  <si>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</si>
  <si>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</si>
  <si>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</si>
  <si>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</si>
  <si>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</si>
  <si>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</si>
  <si>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</si>
  <si>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</si>
  <si>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</si>
  <si>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</si>
  <si>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</si>
  <si>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</si>
  <si>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</si>
  <si>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</si>
  <si>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</si>
  <si>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</si>
  <si>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</si>
  <si>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</si>
  <si>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</si>
  <si>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</si>
  <si>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</si>
  <si>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</si>
  <si>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</si>
  <si>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</si>
  <si>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</si>
  <si>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</si>
  <si>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</si>
  <si>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</si>
  <si>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</si>
  <si>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</si>
  <si>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</si>
  <si>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</si>
  <si>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</si>
  <si>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</si>
  <si>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</si>
  <si>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</si>
  <si>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</si>
  <si>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</si>
  <si>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</si>
  <si>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</si>
  <si>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</si>
  <si>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</si>
  <si>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</si>
  <si>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</si>
  <si>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</si>
  <si>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</si>
  <si>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</si>
  <si>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</si>
  <si>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</si>
  <si>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</si>
  <si>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</si>
  <si>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</si>
  <si>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</si>
  <si>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</si>
  <si>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</si>
  <si>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</si>
  <si>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</si>
  <si>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</si>
  <si>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</si>
  <si>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</si>
  <si>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</si>
  <si>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</si>
  <si>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</si>
  <si>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</si>
  <si>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</si>
  <si>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</si>
  <si>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</si>
  <si>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</si>
  <si>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</si>
  <si>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</si>
  <si>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</si>
  <si>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</si>
  <si>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</si>
  <si>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</si>
  <si>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</si>
  <si>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</si>
  <si>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</si>
  <si>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</si>
  <si>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</si>
  <si>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</si>
  <si>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</si>
  <si>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</si>
  <si>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</si>
  <si>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</si>
  <si>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</si>
  <si>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</si>
  <si>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</si>
  <si>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</si>
  <si>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</si>
  <si>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</si>
  <si>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</si>
  <si>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</si>
  <si>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</si>
  <si>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</si>
  <si>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</si>
  <si>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</si>
  <si>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</si>
  <si>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</si>
  <si>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</si>
  <si>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</si>
  <si>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</si>
  <si>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</si>
  <si>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</si>
  <si>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</si>
  <si>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</si>
  <si>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</si>
  <si>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</si>
  <si>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</si>
  <si>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</si>
  <si>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</si>
  <si>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</si>
  <si>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</si>
  <si>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</si>
  <si>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</si>
  <si>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</si>
  <si>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</si>
  <si>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</si>
  <si>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</si>
  <si>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</si>
  <si>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</si>
  <si>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</si>
  <si>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</si>
  <si>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</si>
  <si>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</si>
  <si>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</si>
  <si>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</si>
  <si>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</si>
  <si>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</si>
  <si>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</si>
  <si>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</si>
  <si>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</si>
  <si>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</si>
  <si>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</si>
  <si>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</si>
  <si>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</si>
  <si>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</si>
  <si>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</si>
  <si>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</si>
  <si>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</si>
  <si>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</si>
  <si>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</si>
  <si>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</si>
  <si>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</si>
  <si>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</si>
  <si>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</si>
  <si>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</si>
  <si>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</si>
  <si>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</si>
  <si>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</si>
  <si>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</si>
  <si>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</si>
  <si>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</si>
  <si>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</si>
  <si>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</si>
  <si>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</si>
  <si>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</si>
  <si>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</si>
  <si>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</si>
  <si>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</si>
  <si>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</si>
  <si>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</si>
  <si>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</si>
  <si>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</si>
  <si>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</si>
  <si>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</si>
  <si>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</si>
  <si>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</si>
  <si>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</si>
  <si>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</si>
  <si>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</si>
  <si>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</si>
  <si>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</si>
  <si>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</si>
  <si>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</si>
  <si>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</si>
  <si>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</si>
  <si>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</si>
  <si>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</si>
  <si>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</si>
  <si>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</si>
  <si>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</si>
  <si>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</si>
  <si>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</si>
  <si>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</si>
  <si>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</si>
  <si>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</si>
  <si>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</si>
  <si>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</si>
  <si>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</si>
  <si>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</si>
  <si>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</si>
  <si>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</si>
  <si>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</si>
  <si>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</si>
  <si>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</si>
  <si>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</si>
  <si>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</si>
  <si>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</si>
  <si>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</si>
  <si>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</si>
  <si>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</si>
  <si>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</si>
  <si>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</si>
  <si>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</si>
  <si>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</si>
  <si>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</si>
  <si>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</si>
  <si>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</si>
  <si>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</si>
  <si>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</si>
  <si>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</si>
  <si>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</si>
  <si>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</si>
  <si>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</si>
  <si>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</si>
  <si>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</si>
  <si>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</si>
  <si>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</si>
  <si>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</si>
  <si>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</si>
  <si>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</si>
  <si>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</si>
  <si>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</si>
  <si>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</si>
  <si>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</si>
  <si>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</si>
  <si>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</si>
  <si>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</si>
  <si>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</si>
  <si>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</si>
  <si>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</si>
  <si>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</si>
  <si>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</si>
  <si>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</si>
  <si>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</si>
  <si>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</si>
  <si>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</si>
  <si>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</si>
  <si>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</si>
  <si>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</si>
  <si>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</si>
  <si>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</si>
  <si>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</si>
  <si>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</si>
  <si>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</si>
  <si>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</si>
  <si>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</si>
  <si>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</si>
  <si>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</si>
  <si>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</si>
  <si>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</si>
  <si>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</si>
  <si>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</si>
  <si>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</si>
  <si>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</si>
  <si>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</si>
  <si>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</si>
  <si>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</si>
  <si>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</si>
  <si>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</si>
  <si>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</si>
  <si>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</si>
  <si>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</si>
  <si>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</si>
  <si>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</si>
  <si>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</si>
  <si>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</si>
  <si>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</si>
  <si>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</si>
  <si>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</si>
  <si>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</si>
  <si>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</si>
  <si>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</si>
  <si>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</si>
  <si>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</si>
  <si>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</si>
  <si>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</si>
  <si>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</si>
  <si>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</si>
  <si>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</si>
  <si>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</si>
  <si>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</si>
  <si>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</si>
  <si>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</si>
  <si>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</si>
  <si>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</si>
  <si>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</si>
  <si>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</si>
  <si>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</si>
  <si>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</si>
  <si>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</si>
  <si>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</si>
  <si>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</si>
  <si>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</si>
  <si>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</si>
  <si>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</si>
  <si>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</si>
  <si>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</si>
  <si>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</si>
  <si>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</si>
  <si>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</si>
  <si>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</si>
  <si>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</si>
  <si>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</si>
  <si>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</si>
  <si>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</si>
  <si>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</si>
  <si>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</si>
  <si>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</si>
  <si>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</si>
  <si>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</si>
  <si>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</si>
  <si>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</si>
  <si>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</si>
  <si>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</si>
  <si>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</si>
  <si>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</si>
  <si>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</si>
  <si>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</si>
  <si>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</si>
  <si>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</si>
  <si>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</si>
  <si>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</si>
  <si>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</si>
  <si>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</si>
  <si>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</si>
  <si>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</si>
  <si>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</si>
  <si>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</si>
  <si>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</si>
  <si>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</si>
  <si>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</si>
  <si>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</si>
  <si>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</si>
  <si>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</si>
  <si>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</si>
  <si>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</si>
  <si>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</si>
  <si>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</si>
  <si>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</si>
  <si>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</si>
  <si>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</si>
  <si>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</si>
  <si>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</si>
  <si>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</si>
  <si>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</si>
  <si>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</si>
  <si>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</si>
  <si>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</si>
  <si>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</si>
  <si>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</si>
  <si>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</si>
  <si>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</si>
  <si>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</si>
  <si>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</si>
  <si>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</si>
  <si>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</si>
  <si>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</si>
  <si>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</si>
  <si>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</si>
  <si>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</si>
  <si>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</si>
  <si>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</si>
  <si>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</si>
  <si>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</si>
  <si>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</si>
  <si>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</si>
  <si>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</si>
  <si>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</si>
  <si>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</si>
  <si>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</si>
  <si>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</si>
  <si>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</si>
  <si>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</si>
  <si>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</si>
  <si>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</si>
  <si>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</si>
  <si>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</si>
  <si>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</si>
  <si>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</si>
  <si>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</si>
  <si>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</si>
  <si>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</si>
  <si>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</si>
  <si>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</si>
  <si>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</si>
  <si>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</si>
  <si>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</si>
  <si>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</si>
  <si>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</si>
  <si>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</si>
  <si>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</si>
  <si>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</si>
  <si>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</si>
  <si>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</si>
  <si>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</si>
  <si>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</si>
  <si>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</si>
  <si>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</si>
  <si>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</si>
  <si>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</si>
  <si>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</si>
  <si>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</si>
  <si>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</si>
  <si>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</si>
  <si>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</si>
  <si>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</si>
  <si>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</si>
  <si>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</si>
  <si>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</si>
  <si>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</si>
  <si>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</si>
  <si>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</si>
  <si>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</si>
  <si>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</si>
  <si>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</si>
  <si>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</si>
  <si>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</si>
  <si>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</si>
  <si>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</si>
  <si>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</si>
  <si>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</si>
  <si>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</si>
  <si>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</si>
  <si>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</si>
  <si>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</si>
  <si>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</si>
  <si>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</si>
  <si>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</si>
  <si>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</si>
  <si>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</si>
  <si>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</si>
  <si>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</si>
  <si>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</si>
  <si>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</si>
  <si>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</si>
  <si>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</si>
  <si>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</si>
  <si>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</si>
  <si>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</si>
  <si>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</si>
  <si>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</si>
  <si>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</si>
  <si>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</si>
  <si>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</si>
  <si>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</si>
  <si>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</si>
  <si>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</si>
  <si>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</si>
  <si>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</si>
  <si>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</si>
  <si>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</si>
  <si>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</si>
  <si>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</si>
  <si>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</si>
  <si>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</si>
  <si>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</si>
  <si>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</si>
  <si>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</si>
  <si>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</si>
  <si>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</si>
  <si>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</si>
  <si>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</si>
  <si>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</si>
  <si>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</si>
  <si>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</si>
  <si>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</si>
  <si>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</si>
  <si>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</si>
  <si>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</si>
  <si>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</si>
  <si>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</si>
  <si>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</si>
  <si>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</si>
  <si>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</si>
  <si>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</si>
  <si>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</si>
  <si>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</si>
  <si>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</si>
  <si>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</si>
  <si>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</si>
  <si>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</si>
  <si>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</si>
  <si>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</si>
  <si>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</si>
  <si>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</si>
  <si>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</si>
  <si>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</si>
  <si>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</si>
  <si>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</si>
  <si>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</si>
  <si>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</si>
  <si>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</si>
  <si>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</si>
  <si>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</si>
  <si>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</si>
  <si>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</si>
  <si>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</si>
  <si>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</si>
  <si>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</si>
  <si>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</si>
  <si>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</si>
  <si>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</si>
  <si>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</si>
  <si>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</si>
  <si>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</si>
  <si>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</si>
  <si>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</si>
  <si>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</si>
  <si>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</si>
  <si>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</si>
  <si>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</si>
  <si>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</si>
  <si>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</si>
  <si>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</si>
  <si>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</si>
  <si>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</si>
  <si>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</si>
  <si>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</si>
  <si>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</si>
  <si>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</si>
  <si>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</si>
  <si>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</si>
  <si>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</si>
  <si>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</si>
  <si>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</si>
  <si>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</si>
  <si>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</si>
  <si>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</si>
  <si>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</si>
  <si>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</si>
  <si>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</si>
  <si>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</si>
  <si>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</si>
  <si>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</si>
  <si>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</si>
  <si>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</si>
  <si>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</si>
  <si>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</si>
  <si>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</si>
  <si>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</si>
  <si>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</si>
  <si>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</si>
  <si>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</si>
  <si>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</si>
  <si>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</si>
  <si>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</si>
  <si>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</si>
  <si>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</si>
  <si>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</si>
  <si>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</si>
  <si>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</si>
  <si>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</si>
  <si>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</si>
  <si>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</si>
  <si>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</si>
  <si>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</si>
  <si>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</si>
  <si>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</si>
  <si>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</si>
  <si>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</si>
  <si>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</si>
  <si>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</si>
  <si>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</si>
  <si>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</si>
  <si>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</si>
  <si>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</si>
  <si>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</si>
  <si>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</si>
  <si>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</si>
  <si>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</si>
  <si>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</si>
  <si>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</si>
  <si>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</si>
  <si>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</si>
  <si>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</si>
  <si>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</si>
  <si>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</si>
  <si>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</si>
  <si>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</si>
  <si>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</si>
  <si>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</si>
  <si>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</si>
  <si>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</si>
  <si>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</si>
  <si>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</si>
  <si>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</si>
  <si>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</si>
  <si>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</si>
  <si>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</si>
  <si>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</si>
  <si>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</si>
  <si>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</si>
  <si>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</si>
  <si>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</si>
  <si>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</si>
  <si>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</si>
  <si>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</si>
  <si>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</si>
  <si>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</si>
  <si>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</si>
  <si>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</si>
  <si>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</si>
  <si>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</si>
  <si>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</si>
  <si>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</si>
  <si>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</si>
  <si>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</si>
  <si>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</si>
  <si>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</si>
  <si>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</si>
  <si>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</si>
  <si>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</si>
  <si>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</si>
  <si>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</si>
  <si>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</si>
  <si>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</si>
  <si>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</si>
  <si>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</si>
  <si>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</si>
  <si>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</si>
  <si>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</si>
  <si>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</si>
  <si>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</si>
  <si>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</si>
  <si>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</si>
  <si>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</si>
  <si>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</si>
  <si>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</si>
  <si>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</si>
  <si>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</si>
  <si>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</si>
  <si>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</si>
  <si>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</si>
  <si>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</si>
  <si>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</si>
  <si>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</si>
  <si>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</si>
  <si>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</si>
  <si>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</si>
  <si>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</si>
  <si>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</si>
  <si>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</si>
  <si>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</si>
  <si>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</si>
  <si>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</si>
  <si>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</si>
  <si>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</si>
  <si>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</si>
  <si>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</si>
  <si>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</si>
  <si>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</si>
  <si>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</si>
  <si>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</si>
  <si>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</si>
  <si>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</si>
  <si>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</si>
  <si>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</si>
  <si>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</si>
  <si>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</si>
  <si>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</si>
  <si>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</si>
  <si>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</si>
  <si>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</si>
  <si>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</si>
  <si>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</si>
  <si>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</si>
  <si>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</si>
  <si>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</si>
  <si>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</si>
  <si>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</si>
  <si>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</si>
  <si>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</si>
  <si>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</si>
  <si>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</si>
  <si>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</si>
  <si>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</si>
  <si>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</si>
  <si>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</si>
  <si>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</si>
  <si>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</si>
  <si>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</si>
  <si>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</si>
  <si>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</si>
  <si>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</si>
  <si>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</si>
  <si>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</si>
  <si>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</si>
  <si>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</si>
  <si>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</si>
  <si>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</si>
  <si>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</si>
  <si>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</si>
  <si>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</si>
  <si>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</si>
  <si>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</si>
  <si>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</si>
  <si>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</si>
  <si>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</si>
  <si>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</si>
  <si>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</si>
  <si>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</si>
  <si>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</si>
  <si>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</si>
  <si>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</si>
  <si>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</si>
  <si>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</si>
  <si>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</si>
  <si>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</si>
  <si>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</si>
  <si>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</si>
  <si>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</si>
  <si>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</si>
  <si>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</si>
  <si>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</si>
  <si>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</si>
  <si>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</si>
  <si>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</si>
  <si>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</si>
  <si>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</si>
  <si>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</si>
  <si>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</si>
  <si>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</si>
  <si>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</si>
  <si>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</si>
  <si>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</si>
  <si>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</si>
  <si>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</si>
  <si>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</si>
  <si>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</si>
  <si>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</si>
  <si>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</si>
  <si>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</si>
  <si>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</si>
  <si>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</si>
  <si>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</si>
  <si>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</si>
  <si>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</si>
  <si>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</si>
  <si>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</si>
  <si>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</si>
  <si>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</si>
  <si>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</si>
  <si>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</si>
  <si>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</si>
  <si>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</si>
  <si>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</si>
  <si>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</si>
  <si>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</si>
  <si>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</si>
  <si>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</si>
  <si>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</si>
  <si>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</si>
  <si>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</si>
  <si>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</si>
  <si>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</si>
  <si>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</si>
  <si>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</si>
  <si>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</si>
  <si>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</si>
  <si>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</si>
  <si>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</si>
  <si>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</si>
  <si>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</si>
  <si>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</si>
  <si>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</si>
  <si>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</si>
  <si>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</si>
  <si>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</si>
  <si>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</si>
  <si>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</si>
  <si>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</si>
  <si>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</si>
  <si>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</si>
  <si>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</si>
  <si>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</si>
  <si>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</si>
  <si>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</si>
  <si>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</si>
  <si>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</si>
  <si>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</si>
  <si>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</si>
  <si>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</si>
  <si>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</si>
  <si>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</si>
  <si>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</si>
  <si>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</si>
  <si>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</si>
  <si>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</si>
  <si>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</si>
  <si>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</si>
  <si>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</si>
  <si>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</si>
  <si>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</si>
  <si>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</si>
  <si>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</si>
  <si>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</si>
  <si>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</si>
  <si>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</si>
  <si>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</si>
  <si>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</si>
  <si>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</si>
  <si>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</si>
  <si>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</si>
  <si>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</si>
  <si>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</si>
  <si>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</si>
  <si>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</si>
  <si>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</si>
  <si>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</si>
  <si>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</si>
  <si>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</si>
  <si>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</si>
  <si>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</si>
  <si>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</si>
  <si>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</si>
  <si>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</si>
  <si>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</si>
  <si>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</si>
  <si>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</si>
  <si>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</si>
  <si>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</si>
  <si>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</si>
  <si>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</si>
  <si>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</si>
  <si>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</si>
  <si>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</si>
  <si>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</si>
  <si>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</si>
  <si>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</si>
  <si>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</si>
  <si>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</si>
  <si>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</si>
  <si>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</si>
  <si>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</si>
  <si>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</si>
  <si>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</si>
  <si>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</si>
  <si>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</si>
  <si>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</si>
  <si>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</si>
  <si>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</si>
  <si>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</si>
  <si>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</si>
  <si>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</si>
  <si>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</si>
  <si>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</si>
  <si>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</si>
  <si>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</si>
  <si>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</si>
  <si>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</si>
  <si>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</si>
  <si>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</si>
  <si>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</si>
  <si>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</si>
  <si>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</si>
  <si>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</si>
  <si>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</si>
  <si>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</si>
  <si>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</si>
  <si>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</si>
  <si>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</si>
  <si>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</si>
  <si>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</si>
  <si>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</si>
  <si>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</si>
  <si>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</si>
  <si>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</si>
  <si>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</si>
  <si>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</si>
  <si>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</si>
  <si>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</si>
  <si>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</si>
  <si>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</si>
  <si>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</si>
  <si>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</si>
  <si>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</si>
  <si>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</si>
  <si>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</si>
  <si>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</si>
  <si>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</si>
  <si>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</si>
  <si>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</si>
  <si>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</si>
  <si>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</si>
  <si>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</si>
  <si>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</si>
  <si>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</si>
  <si>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</si>
  <si>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</si>
  <si>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</si>
  <si>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</si>
  <si>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</si>
  <si>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</si>
  <si>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</si>
  <si>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</si>
  <si>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</si>
  <si>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</si>
  <si>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</si>
  <si>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</si>
  <si>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</si>
  <si>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</si>
  <si>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</si>
  <si>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</si>
  <si>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</si>
  <si>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</si>
  <si>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</si>
  <si>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</si>
  <si>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</si>
  <si>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</si>
  <si>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</si>
  <si>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</si>
  <si>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</si>
  <si>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</si>
  <si>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</si>
  <si>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</si>
  <si>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</si>
  <si>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</si>
  <si>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</si>
  <si>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</si>
  <si>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</si>
  <si>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</si>
  <si>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</si>
  <si>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</si>
  <si>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</si>
  <si>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</si>
  <si>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</si>
  <si>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</si>
  <si>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</si>
  <si>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</si>
  <si>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</si>
  <si>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</si>
  <si>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</si>
  <si>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</si>
  <si>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</si>
  <si>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</si>
  <si>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</si>
  <si>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</si>
  <si>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</si>
  <si>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</si>
  <si>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</si>
  <si>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</si>
  <si>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</si>
  <si>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</si>
  <si>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</si>
  <si>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</si>
  <si>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</si>
  <si>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</si>
  <si>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</si>
  <si>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</si>
  <si>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</si>
  <si>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</si>
  <si>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</si>
  <si>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</si>
  <si>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</si>
  <si>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</si>
  <si>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</si>
  <si>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</si>
  <si>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</si>
  <si>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</si>
  <si>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</si>
  <si>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</si>
  <si>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</si>
  <si>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</si>
  <si>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</si>
  <si>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</si>
  <si>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</si>
  <si>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</si>
  <si>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</si>
  <si>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</si>
  <si>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</si>
  <si>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</si>
  <si>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</si>
  <si>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</si>
  <si>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</si>
  <si>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</si>
  <si>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</si>
  <si>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</si>
  <si>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</si>
  <si>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</si>
  <si>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</si>
  <si>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</si>
  <si>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</si>
  <si>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</si>
  <si>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</si>
  <si>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</si>
  <si>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</si>
  <si>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</si>
  <si>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</si>
  <si>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</si>
  <si>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</si>
  <si>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</si>
  <si>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</si>
  <si>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</si>
  <si>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</si>
  <si>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</si>
  <si>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</si>
  <si>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</si>
  <si>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</si>
  <si>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</si>
  <si>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</si>
  <si>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</si>
  <si>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</si>
  <si>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</si>
  <si>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</si>
  <si>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</si>
  <si>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</si>
  <si>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</si>
  <si>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</si>
  <si>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</si>
  <si>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</si>
  <si>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</si>
  <si>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</si>
  <si>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</si>
  <si>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</si>
  <si>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</si>
  <si>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</si>
  <si>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</si>
  <si>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</si>
  <si>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</si>
  <si>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</si>
  <si>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</si>
  <si>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</si>
  <si>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</si>
  <si>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</si>
  <si>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</si>
  <si>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</si>
  <si>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</si>
  <si>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</si>
  <si>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</si>
  <si>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</si>
  <si>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</si>
  <si>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</si>
  <si>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</si>
  <si>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</si>
  <si>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</si>
  <si>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</si>
  <si>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</si>
  <si>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</si>
  <si>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</si>
  <si>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</si>
  <si>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</si>
  <si>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</si>
  <si>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</si>
  <si>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</si>
  <si>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</si>
  <si>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</si>
  <si>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</si>
  <si>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</si>
  <si>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</si>
  <si>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</si>
  <si>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</si>
  <si>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</si>
  <si>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</si>
  <si>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</si>
  <si>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</si>
  <si>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</si>
  <si>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</si>
  <si>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</si>
  <si>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</si>
  <si>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</si>
  <si>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</si>
  <si>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</si>
  <si>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</si>
  <si>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</si>
  <si>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</si>
  <si>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</si>
  <si>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</si>
  <si>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</si>
  <si>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</si>
  <si>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</si>
  <si>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</si>
  <si>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</si>
  <si>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</si>
  <si>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</si>
  <si>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</si>
  <si>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</si>
  <si>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</si>
  <si>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</si>
  <si>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</si>
  <si>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</si>
  <si>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</si>
  <si>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</si>
  <si>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</si>
  <si>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</si>
  <si>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</si>
  <si>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</si>
  <si>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</si>
  <si>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</si>
  <si>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</si>
  <si>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</si>
  <si>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</si>
  <si>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</si>
  <si>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</si>
  <si>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</si>
  <si>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</si>
  <si>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</si>
  <si>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</si>
  <si>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</si>
  <si>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</si>
  <si>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</si>
  <si>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</si>
  <si>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</si>
  <si>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</si>
  <si>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</si>
  <si>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</si>
  <si>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</si>
  <si>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</si>
  <si>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</si>
  <si>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</si>
  <si>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</si>
  <si>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</si>
  <si>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</si>
  <si>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</si>
  <si>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</si>
  <si>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</si>
  <si>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</si>
  <si>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</si>
  <si>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</si>
  <si>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</si>
  <si>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</si>
  <si>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</si>
  <si>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</si>
  <si>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</si>
  <si>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</si>
  <si>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</si>
  <si>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</si>
  <si>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</si>
  <si>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</si>
  <si>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</si>
  <si>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</si>
  <si>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</si>
  <si>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</si>
  <si>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</si>
  <si>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</si>
  <si>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</si>
  <si>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</si>
  <si>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</si>
  <si>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</si>
  <si>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</si>
  <si>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</si>
  <si>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</si>
  <si>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</si>
  <si>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</si>
  <si>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</si>
  <si>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</si>
  <si>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</si>
  <si>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</si>
  <si>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</si>
  <si>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</si>
  <si>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</si>
  <si>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</si>
  <si>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</si>
  <si>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</si>
  <si>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</si>
  <si>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</si>
  <si>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</si>
  <si>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</si>
  <si>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</si>
  <si>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</si>
  <si>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</si>
  <si>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</si>
  <si>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</si>
  <si>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</si>
  <si>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</si>
  <si>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</si>
  <si>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</si>
  <si>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</si>
  <si>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</si>
  <si>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</si>
  <si>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</si>
  <si>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</si>
  <si>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</si>
  <si>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</si>
  <si>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</si>
  <si>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</si>
  <si>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</si>
  <si>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</si>
  <si>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</si>
  <si>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</si>
  <si>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</si>
  <si>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</si>
  <si>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</si>
  <si>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</si>
  <si>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</si>
  <si>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</si>
  <si>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</si>
  <si>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</si>
  <si>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</si>
  <si>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</si>
  <si>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</si>
  <si>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</si>
  <si>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</si>
  <si>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</si>
  <si>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</si>
  <si>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</si>
  <si>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</si>
  <si>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</si>
  <si>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</si>
  <si>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</si>
  <si>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</si>
  <si>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</si>
  <si>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</si>
  <si>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</si>
  <si>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</si>
  <si>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</si>
  <si>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</si>
  <si>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</si>
  <si>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</si>
  <si>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</si>
  <si>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</si>
  <si>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</si>
  <si>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</si>
  <si>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</si>
  <si>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</si>
  <si>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</si>
  <si>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</si>
  <si>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</si>
  <si>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</si>
  <si>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</si>
  <si>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</si>
  <si>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</si>
  <si>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</si>
  <si>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</si>
  <si>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</si>
  <si>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</si>
  <si>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</si>
  <si>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</si>
  <si>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</si>
  <si>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</si>
  <si>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</si>
  <si>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</si>
  <si>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</si>
  <si>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</si>
  <si>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</si>
  <si>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</si>
  <si>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</si>
  <si>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</si>
  <si>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</si>
  <si>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</si>
  <si>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</si>
  <si>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</si>
  <si>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</si>
  <si>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</si>
  <si>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</si>
  <si>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</si>
  <si>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</si>
  <si>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</si>
  <si>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</si>
  <si>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</si>
  <si>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</si>
  <si>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</si>
  <si>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</si>
  <si>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</si>
  <si>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</si>
  <si>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</si>
  <si>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</si>
  <si>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</si>
  <si>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</si>
  <si>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</si>
  <si>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</si>
  <si>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</si>
  <si>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</si>
  <si>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</si>
  <si>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</si>
  <si>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</si>
  <si>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</si>
  <si>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</si>
  <si>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</si>
  <si>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</si>
  <si>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</si>
  <si>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</si>
  <si>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</si>
  <si>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</si>
  <si>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</si>
  <si>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</si>
  <si>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</si>
  <si>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</si>
  <si>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</si>
  <si>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</si>
  <si>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</si>
  <si>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</si>
  <si>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</si>
  <si>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</si>
  <si>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</si>
  <si>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</si>
  <si>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</si>
  <si>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</si>
  <si>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</si>
  <si>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</si>
  <si>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</si>
  <si>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</si>
  <si>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</si>
  <si>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</si>
  <si>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</si>
  <si>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</si>
  <si>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</si>
  <si>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</si>
  <si>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</si>
  <si>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</si>
  <si>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</si>
  <si>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</si>
  <si>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</si>
  <si>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</si>
  <si>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</si>
  <si>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</si>
  <si>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</si>
  <si>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</si>
  <si>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</si>
  <si>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</si>
  <si>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</si>
  <si>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</si>
  <si>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</si>
  <si>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</si>
  <si>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</si>
  <si>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</si>
  <si>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</si>
  <si>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</si>
  <si>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</si>
  <si>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</si>
  <si>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</si>
  <si>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</si>
  <si>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</si>
  <si>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</si>
  <si>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</si>
  <si>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</si>
  <si>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</si>
  <si>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</si>
  <si>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</si>
  <si>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</si>
  <si>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</si>
  <si>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</si>
  <si>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</si>
  <si>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</si>
  <si>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</si>
  <si>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</si>
  <si>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</si>
  <si>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</si>
  <si>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</si>
  <si>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</si>
  <si>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</si>
  <si>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</si>
  <si>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</si>
  <si>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</si>
  <si>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</si>
  <si>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</si>
  <si>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</si>
  <si>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</si>
  <si>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</si>
  <si>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</si>
  <si>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</si>
  <si>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</si>
  <si>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</si>
  <si>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</si>
  <si>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</si>
  <si>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</si>
  <si>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</si>
  <si>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</si>
  <si>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</si>
  <si>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</si>
  <si>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</si>
  <si>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</si>
  <si>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</si>
  <si>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</si>
  <si>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</si>
  <si>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</si>
  <si>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</si>
  <si>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</si>
  <si>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</si>
  <si>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</si>
  <si>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</si>
  <si>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</si>
  <si>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</si>
  <si>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</si>
  <si>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</si>
  <si>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</si>
  <si>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</si>
  <si>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</si>
  <si>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</si>
  <si>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</si>
  <si>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</si>
  <si>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</si>
  <si>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</si>
  <si>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</si>
  <si>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</si>
  <si>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</si>
  <si>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</si>
  <si>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</si>
  <si>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</si>
  <si>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</si>
  <si>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</si>
  <si>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</si>
  <si>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</si>
  <si>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</si>
  <si>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</si>
  <si>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</si>
  <si>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</si>
  <si>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</si>
  <si>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</si>
  <si>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</si>
  <si>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</si>
  <si>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</si>
  <si>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</si>
  <si>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</si>
  <si>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</si>
  <si>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</si>
  <si>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</si>
  <si>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</si>
  <si>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</si>
  <si>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</si>
  <si>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</si>
  <si>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</si>
  <si>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</si>
  <si>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</si>
  <si>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</si>
  <si>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</si>
  <si>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</si>
  <si>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</si>
  <si>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</si>
  <si>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</si>
  <si>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</si>
  <si>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</si>
  <si>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</si>
  <si>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</si>
  <si>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</si>
  <si>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</si>
  <si>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</si>
  <si>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</si>
  <si>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</si>
  <si>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</si>
  <si>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</si>
  <si>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</si>
  <si>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</si>
  <si>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</si>
  <si>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</si>
  <si>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</si>
  <si>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</si>
  <si>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</si>
  <si>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</si>
  <si>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</si>
  <si>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</si>
  <si>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</si>
  <si>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</si>
  <si>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</si>
  <si>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</si>
  <si>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</si>
  <si>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</si>
  <si>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</si>
  <si>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</si>
  <si>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</si>
  <si>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</si>
  <si>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</si>
  <si>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</si>
  <si>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</si>
  <si>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</si>
  <si>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</si>
  <si>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</si>
  <si>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</si>
  <si>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</si>
  <si>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</si>
  <si>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</si>
  <si>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</si>
  <si>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</si>
  <si>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</si>
  <si>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</si>
  <si>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</si>
  <si>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</si>
  <si>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</si>
  <si>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</si>
  <si>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</si>
  <si>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</si>
  <si>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</si>
  <si>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</si>
  <si>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</si>
  <si>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</si>
  <si>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</si>
  <si>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</si>
  <si>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</si>
  <si>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</si>
  <si>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</si>
  <si>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</si>
  <si>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</si>
  <si>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</si>
  <si>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</si>
  <si>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</si>
  <si>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</si>
  <si>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</si>
  <si>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</si>
  <si>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</si>
  <si>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</si>
  <si>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</si>
  <si>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</si>
  <si>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</si>
  <si>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</si>
  <si>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</si>
  <si>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</si>
  <si>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</si>
  <si>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</si>
  <si>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</si>
  <si>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</si>
  <si>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</si>
  <si>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</si>
  <si>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</si>
  <si>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</si>
  <si>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</si>
  <si>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</si>
  <si>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</si>
  <si>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</si>
  <si>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</si>
  <si>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</si>
  <si>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</si>
  <si>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</si>
  <si>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</si>
  <si>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</si>
  <si>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</si>
  <si>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</si>
  <si>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</si>
  <si>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</si>
  <si>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</si>
  <si>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</si>
  <si>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</si>
  <si>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</si>
  <si>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</si>
  <si>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</si>
  <si>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</si>
  <si>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</si>
  <si>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</si>
  <si>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</si>
  <si>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</si>
  <si>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</si>
  <si>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</si>
  <si>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</si>
  <si>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</si>
  <si>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</si>
  <si>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</si>
  <si>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</si>
  <si>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</si>
  <si>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</si>
  <si>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</si>
  <si>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</si>
  <si>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</si>
  <si>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</si>
  <si>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</si>
  <si>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</si>
  <si>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</si>
  <si>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</si>
  <si>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</si>
  <si>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</si>
  <si>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</si>
  <si>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</si>
  <si>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</si>
  <si>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</si>
  <si>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</si>
  <si>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</si>
  <si>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</si>
  <si>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</si>
  <si>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</si>
  <si>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</si>
  <si>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</si>
  <si>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</si>
  <si>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</si>
  <si>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</si>
  <si>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</si>
  <si>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</si>
  <si>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</si>
  <si>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</si>
  <si>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</si>
  <si>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</si>
  <si>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</si>
  <si>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</si>
  <si>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</si>
  <si>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</si>
  <si>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</si>
  <si>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</si>
  <si>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</si>
  <si>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</si>
  <si>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</si>
  <si>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</si>
  <si>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</si>
  <si>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</si>
  <si>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</si>
  <si>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</si>
  <si>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</si>
  <si>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</si>
  <si>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</si>
  <si>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</si>
  <si>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</si>
  <si>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</si>
  <si>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</si>
  <si>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</si>
  <si>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</si>
  <si>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</si>
  <si>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</si>
  <si>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</si>
  <si>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</si>
  <si>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</si>
  <si>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</si>
  <si>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</si>
  <si>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</si>
  <si>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</si>
  <si>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</si>
  <si>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</si>
  <si>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</si>
  <si>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</si>
  <si>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</si>
  <si>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</si>
  <si>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</si>
  <si>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</si>
  <si>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</si>
  <si>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</si>
  <si>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</si>
  <si>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</si>
  <si>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</si>
  <si>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</si>
  <si>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</si>
  <si>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</si>
  <si>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</si>
  <si>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</si>
  <si>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</si>
  <si>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</si>
  <si>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</si>
  <si>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</si>
  <si>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</si>
  <si>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</si>
  <si>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</si>
  <si>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</si>
  <si>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</si>
  <si>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</si>
  <si>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</si>
  <si>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</si>
  <si>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</si>
  <si>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</si>
  <si>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</si>
  <si>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</si>
  <si>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</si>
  <si>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</si>
  <si>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</si>
  <si>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</si>
  <si>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</si>
  <si>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</si>
  <si>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</si>
  <si>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</si>
  <si>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</si>
  <si>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</si>
  <si>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</si>
  <si>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</si>
  <si>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</si>
  <si>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</si>
  <si>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</si>
  <si>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</si>
  <si>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</si>
  <si>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</si>
  <si>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</si>
  <si>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</si>
  <si>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</si>
  <si>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</si>
  <si>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</si>
  <si>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</si>
  <si>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</si>
  <si>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</si>
  <si>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</si>
  <si>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</si>
  <si>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</si>
  <si>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</si>
  <si>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</si>
  <si>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</si>
  <si>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</si>
  <si>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</si>
  <si>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</si>
  <si>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</si>
  <si>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</si>
  <si>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</si>
  <si>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</si>
  <si>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</si>
  <si>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</si>
  <si>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</si>
  <si>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</si>
  <si>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</si>
  <si>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</si>
  <si>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</si>
  <si>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</si>
  <si>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</si>
  <si>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</si>
  <si>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</si>
  <si>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</si>
  <si>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</si>
  <si>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</si>
  <si>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</si>
  <si>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</si>
  <si>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</si>
  <si>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</si>
  <si>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</si>
  <si>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</si>
  <si>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</si>
  <si>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</si>
  <si>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</si>
  <si>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</si>
  <si>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</si>
  <si>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</si>
  <si>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</si>
  <si>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</si>
  <si>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</si>
  <si>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</si>
  <si>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</si>
  <si>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</si>
  <si>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</si>
  <si>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</si>
  <si>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</si>
  <si>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</si>
  <si>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</si>
  <si>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</si>
  <si>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</si>
  <si>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</si>
  <si>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</si>
  <si>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</si>
  <si>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</si>
  <si>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</si>
  <si>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</si>
  <si>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</si>
  <si>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</si>
  <si>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</si>
  <si>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</si>
  <si>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</si>
  <si>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</si>
  <si>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</si>
  <si>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</si>
  <si>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</si>
  <si>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</si>
  <si>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</si>
  <si>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</si>
  <si>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</si>
  <si>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</si>
  <si>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</si>
  <si>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</si>
  <si>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</si>
  <si>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</si>
  <si>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</si>
  <si>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</si>
  <si>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</si>
  <si>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</si>
  <si>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</si>
  <si>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</si>
  <si>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</si>
  <si>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</si>
  <si>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</si>
  <si>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</si>
  <si>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</si>
  <si>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</si>
  <si>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</si>
  <si>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</si>
  <si>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</si>
  <si>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</si>
  <si>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</si>
  <si>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</si>
  <si>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</si>
  <si>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</si>
  <si>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</si>
  <si>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</si>
  <si>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</si>
  <si>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</si>
  <si>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</si>
  <si>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</si>
  <si>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</si>
  <si>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</si>
  <si>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</si>
  <si>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</si>
  <si>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</si>
  <si>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</si>
  <si>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</si>
  <si>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</si>
  <si>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</si>
  <si>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</si>
  <si>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</si>
  <si>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</si>
  <si>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</si>
  <si>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</si>
  <si>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</si>
  <si>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</si>
  <si>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</si>
  <si>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</si>
  <si>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</si>
  <si>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</si>
  <si>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</si>
  <si>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</si>
  <si>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</si>
  <si>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</si>
  <si>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</si>
  <si>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</si>
  <si>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</si>
  <si>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</si>
  <si>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</si>
  <si>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</si>
  <si>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</si>
  <si>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</si>
  <si>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</si>
  <si>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</si>
  <si>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</si>
  <si>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</si>
  <si>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</si>
  <si>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</si>
  <si>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</si>
  <si>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</si>
  <si>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</si>
  <si>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</si>
  <si>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</si>
  <si>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</si>
  <si>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</si>
  <si>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</si>
  <si>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</si>
  <si>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</si>
  <si>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</si>
  <si>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</si>
  <si>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</si>
  <si>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</si>
  <si>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</si>
  <si>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</si>
  <si>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</si>
  <si>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</si>
  <si>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</si>
  <si>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</si>
  <si>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</si>
  <si>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</si>
  <si>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</si>
  <si>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</si>
  <si>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</si>
  <si>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</si>
  <si>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</si>
  <si>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</si>
  <si>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</si>
  <si>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</si>
  <si>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</si>
  <si>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</si>
  <si>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</si>
  <si>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</si>
  <si>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</si>
  <si>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</si>
  <si>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</si>
  <si>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</si>
  <si>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</si>
  <si>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</si>
  <si>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</si>
  <si>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</si>
  <si>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</si>
  <si>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</si>
  <si>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</si>
  <si>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</si>
  <si>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</si>
  <si>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</si>
  <si>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</si>
  <si>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</si>
  <si>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</si>
  <si>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</si>
  <si>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</si>
  <si>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</si>
  <si>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</si>
  <si>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</si>
  <si>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</si>
  <si>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</si>
  <si>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</si>
  <si>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</si>
  <si>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</si>
  <si>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</si>
  <si>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</si>
  <si>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</si>
  <si>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</si>
  <si>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</si>
  <si>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</si>
  <si>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</si>
  <si>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</si>
  <si>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</si>
  <si>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</si>
  <si>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</si>
  <si>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</si>
  <si>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</si>
  <si>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</si>
  <si>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</si>
  <si>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</si>
  <si>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</si>
  <si>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</si>
  <si>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</si>
  <si>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</si>
  <si>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</si>
  <si>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</si>
  <si>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</si>
  <si>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</si>
  <si>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</si>
  <si>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</si>
  <si>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</si>
  <si>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</si>
  <si>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</si>
  <si>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</si>
  <si>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</si>
  <si>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</si>
  <si>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</si>
  <si>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</si>
  <si>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</si>
  <si>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</si>
  <si>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</si>
  <si>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</si>
  <si>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</si>
  <si>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</si>
  <si>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</si>
  <si>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</si>
  <si>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</si>
  <si>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</si>
  <si>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</si>
  <si>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</si>
  <si>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</si>
  <si>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</si>
  <si>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</si>
  <si>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</si>
  <si>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</si>
  <si>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</si>
  <si>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</si>
  <si>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</si>
  <si>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</si>
  <si>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</si>
  <si>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</si>
  <si>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</si>
  <si>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</si>
  <si>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</si>
  <si>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</si>
  <si>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</si>
  <si>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</si>
  <si>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</si>
  <si>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</si>
  <si>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</si>
  <si>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</si>
  <si>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</si>
  <si>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</si>
  <si>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</si>
  <si>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</si>
  <si>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</si>
  <si>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</si>
  <si>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</si>
  <si>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</si>
  <si>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</si>
  <si>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</si>
  <si>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</si>
  <si>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</si>
  <si>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</si>
  <si>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</si>
  <si>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</si>
  <si>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</si>
  <si>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</si>
  <si>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</si>
  <si>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</si>
  <si>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</si>
  <si>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</si>
  <si>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</si>
  <si>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</si>
  <si>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</si>
  <si>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</si>
  <si>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</si>
  <si>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</si>
  <si>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</si>
  <si>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</si>
  <si>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</si>
  <si>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</si>
  <si>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</si>
  <si>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</si>
  <si>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</si>
  <si>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</si>
  <si>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</si>
  <si>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</si>
  <si>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</si>
  <si>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</si>
  <si>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</si>
  <si>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</si>
  <si>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</si>
  <si>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</si>
  <si>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</si>
  <si>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</si>
  <si>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</si>
  <si>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</si>
  <si>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</si>
  <si>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</si>
  <si>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</si>
  <si>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</si>
  <si>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</si>
  <si>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</si>
  <si>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</si>
  <si>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</si>
  <si>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</si>
  <si>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</si>
  <si>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</si>
  <si>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</si>
  <si>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</si>
  <si>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</si>
  <si>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</si>
  <si>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</si>
  <si>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</si>
  <si>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</si>
  <si>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</si>
  <si>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</si>
  <si>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</si>
  <si>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</si>
  <si>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</si>
  <si>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</si>
  <si>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</si>
  <si>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</si>
  <si>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</si>
  <si>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</si>
  <si>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</si>
  <si>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</si>
  <si>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</si>
  <si>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</si>
  <si>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</si>
  <si>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</si>
  <si>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</si>
  <si>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</si>
  <si>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</si>
  <si>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</si>
  <si>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</si>
  <si>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</si>
  <si>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</si>
  <si>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</si>
  <si>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</si>
  <si>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</si>
  <si>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</si>
  <si>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</si>
  <si>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</si>
  <si>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</si>
  <si>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</si>
  <si>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</si>
  <si>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</si>
  <si>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</si>
  <si>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</si>
  <si>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</si>
  <si>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</si>
  <si>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</si>
  <si>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</si>
  <si>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</si>
  <si>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</si>
  <si>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</si>
  <si>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</si>
  <si>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</si>
  <si>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</si>
  <si>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</si>
  <si>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</si>
  <si>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</si>
  <si>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</si>
  <si>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</si>
  <si>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</si>
  <si>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</si>
  <si>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</si>
  <si>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</si>
  <si>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</si>
  <si>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</si>
  <si>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</si>
  <si>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</si>
  <si>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</si>
  <si>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</si>
  <si>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</si>
  <si>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</si>
  <si>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</si>
  <si>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</si>
  <si>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</si>
  <si>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</si>
  <si>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</si>
  <si>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</si>
  <si>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</si>
  <si>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</si>
  <si>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</si>
  <si>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</si>
  <si>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</si>
  <si>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</si>
  <si>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</si>
  <si>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</si>
  <si>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</si>
  <si>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</si>
  <si>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</si>
  <si>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</si>
  <si>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</si>
  <si>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</si>
  <si>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</si>
  <si>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</si>
  <si>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</si>
  <si>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</si>
  <si>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</si>
  <si>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</si>
  <si>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</si>
  <si>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</si>
  <si>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</si>
  <si>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</si>
  <si>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</si>
  <si>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</si>
  <si>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</si>
  <si>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</si>
  <si>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</si>
  <si>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</si>
  <si>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</si>
  <si>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</si>
  <si>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</si>
  <si>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</si>
  <si>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</si>
  <si>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</si>
  <si>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</si>
  <si>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</si>
  <si>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</si>
  <si>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</si>
  <si>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</si>
  <si>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</si>
  <si>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</si>
  <si>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</si>
  <si>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</si>
  <si>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</si>
  <si>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</si>
  <si>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</si>
  <si>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</si>
  <si>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</si>
  <si>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</si>
  <si>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</si>
  <si>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</si>
  <si>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</si>
  <si>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</si>
  <si>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</si>
  <si>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</si>
  <si>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</si>
  <si>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</si>
  <si>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</si>
  <si>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</si>
  <si>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</si>
  <si>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</si>
  <si>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</si>
  <si>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</si>
  <si>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</si>
  <si>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</si>
  <si>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</si>
  <si>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</si>
  <si>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</si>
  <si>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</si>
  <si>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</si>
  <si>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</si>
  <si>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</si>
  <si>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</si>
  <si>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</si>
  <si>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</si>
  <si>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</si>
  <si>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</si>
  <si>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</si>
  <si>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</si>
  <si>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</si>
  <si>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</si>
  <si>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</si>
  <si>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</si>
  <si>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</si>
  <si>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</si>
  <si>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</si>
  <si>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</si>
  <si>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</si>
  <si>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</si>
  <si>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</si>
  <si>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</si>
  <si>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</si>
  <si>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</si>
  <si>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</si>
  <si>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</si>
  <si>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</si>
  <si>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</si>
  <si>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</si>
  <si>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</si>
  <si>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</si>
  <si>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</si>
  <si>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</si>
  <si>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</si>
  <si>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</si>
  <si>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</si>
  <si>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</si>
  <si>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</si>
  <si>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</si>
  <si>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</si>
  <si>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</si>
  <si>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</si>
  <si>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</si>
  <si>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</si>
  <si>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</si>
  <si>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</si>
  <si>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</si>
  <si>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</si>
  <si>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</si>
  <si>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</si>
  <si>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</si>
  <si>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</si>
  <si>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</si>
  <si>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</si>
  <si>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</si>
  <si>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</si>
  <si>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</si>
  <si>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</si>
  <si>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</si>
  <si>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</si>
  <si>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</si>
  <si>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</si>
  <si>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</si>
  <si>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</si>
  <si>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</si>
  <si>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</si>
  <si>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</si>
  <si>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</si>
  <si>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</si>
  <si>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</si>
  <si>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</si>
  <si>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</si>
  <si>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</si>
  <si>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</si>
  <si>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</si>
  <si>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</si>
  <si>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</si>
  <si>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</si>
  <si>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</si>
  <si>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</si>
  <si>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</si>
  <si>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</si>
  <si>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</si>
  <si>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</si>
  <si>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</si>
  <si>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</si>
  <si>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</si>
  <si>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</si>
  <si>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</si>
  <si>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</si>
  <si>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</si>
  <si>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</si>
  <si>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</si>
  <si>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</si>
  <si>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</si>
  <si>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</si>
  <si>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</si>
  <si>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</si>
  <si>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</si>
  <si>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</si>
  <si>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</si>
  <si>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</si>
  <si>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</si>
  <si>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</si>
  <si>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</si>
  <si>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</si>
  <si>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</si>
  <si>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</si>
  <si>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</si>
  <si>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</si>
  <si>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</si>
  <si>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</si>
  <si>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</si>
  <si>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</si>
  <si>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</si>
  <si>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</si>
  <si>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</si>
  <si>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</si>
  <si>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</si>
  <si>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</si>
  <si>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</si>
  <si>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</si>
  <si>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</si>
  <si>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</si>
  <si>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</si>
  <si>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</si>
  <si>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</si>
  <si>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</si>
  <si>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</si>
  <si>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</si>
  <si>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</si>
  <si>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</si>
  <si>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</si>
  <si>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</si>
  <si>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</si>
  <si>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</si>
  <si>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</si>
  <si>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</si>
  <si>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</si>
  <si>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</si>
  <si>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</si>
  <si>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</si>
  <si>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</si>
  <si>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</si>
  <si>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</si>
  <si>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</si>
  <si>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</si>
  <si>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</si>
  <si>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</si>
  <si>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</si>
  <si>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</si>
  <si>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</si>
  <si>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</si>
  <si>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</si>
  <si>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</si>
  <si>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</si>
  <si>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</si>
  <si>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</si>
  <si>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</si>
  <si>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</si>
  <si>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</si>
  <si>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</si>
  <si>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</si>
  <si>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</si>
  <si>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</si>
  <si>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</si>
  <si>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</si>
  <si>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</si>
  <si>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</si>
  <si>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</si>
  <si>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</si>
  <si>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</si>
  <si>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</si>
  <si>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</si>
  <si>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</si>
  <si>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</si>
  <si>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</si>
  <si>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</si>
  <si>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</si>
  <si>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</si>
  <si>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</si>
  <si>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</si>
  <si>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</si>
  <si>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</si>
  <si>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</si>
  <si>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</si>
  <si>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</si>
  <si>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</si>
  <si>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</si>
  <si>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</si>
  <si>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</si>
  <si>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</si>
  <si>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</si>
  <si>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</si>
  <si>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</si>
  <si>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</si>
  <si>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</si>
  <si>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</si>
  <si>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</si>
  <si>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</si>
  <si>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</si>
  <si>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</si>
  <si>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</si>
  <si>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</si>
  <si>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</si>
  <si>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</si>
  <si>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</si>
  <si>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</si>
  <si>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</si>
  <si>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</si>
  <si>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</si>
  <si>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</si>
  <si>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</si>
  <si>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</si>
  <si>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</si>
  <si>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</si>
  <si>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</si>
  <si>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</si>
  <si>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</si>
  <si>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</si>
  <si>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</si>
  <si>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</si>
  <si>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</si>
  <si>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</si>
  <si>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</si>
  <si>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</si>
  <si>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</si>
  <si>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</si>
  <si>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</si>
  <si>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</si>
  <si>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</si>
  <si>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</si>
  <si>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</si>
  <si>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</si>
  <si>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</si>
  <si>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</si>
  <si>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</si>
  <si>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</si>
  <si>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</si>
  <si>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</si>
  <si>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</si>
  <si>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</si>
  <si>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</si>
  <si>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</si>
  <si>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</si>
  <si>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</si>
  <si>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</si>
  <si>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</si>
  <si>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</si>
  <si>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</si>
  <si>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</si>
  <si>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</si>
  <si>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</si>
  <si>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</si>
  <si>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</si>
  <si>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</si>
  <si>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</si>
  <si>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</si>
  <si>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</si>
  <si>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</si>
  <si>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</si>
  <si>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</si>
  <si>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</si>
  <si>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</si>
  <si>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</si>
  <si>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</si>
  <si>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</si>
  <si>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</si>
  <si>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</si>
  <si>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</si>
  <si>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</si>
  <si>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</si>
  <si>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</si>
  <si>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</si>
  <si>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</si>
  <si>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</si>
  <si>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</si>
  <si>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</si>
  <si>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</si>
  <si>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</si>
  <si>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</si>
  <si>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</si>
  <si>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</si>
  <si>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</si>
  <si>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</si>
  <si>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</si>
  <si>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</si>
  <si>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</si>
  <si>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</si>
  <si>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</si>
  <si>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</si>
  <si>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</si>
  <si>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</si>
  <si>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</si>
  <si>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</si>
  <si>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</si>
  <si>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</si>
  <si>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</si>
  <si>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</si>
  <si>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</si>
  <si>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</si>
  <si>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</si>
  <si>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</si>
  <si>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</si>
  <si>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</si>
  <si>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</si>
  <si>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</si>
  <si>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</si>
  <si>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</si>
  <si>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</si>
  <si>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</si>
  <si>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</si>
  <si>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</si>
  <si>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</si>
  <si>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</si>
  <si>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</si>
  <si>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</si>
  <si>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</si>
  <si>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</si>
  <si>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</si>
  <si>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</si>
  <si>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</si>
  <si>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</si>
  <si>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</si>
  <si>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</si>
  <si>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</si>
  <si>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</si>
  <si>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</si>
  <si>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</si>
  <si>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</si>
  <si>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</si>
  <si>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</si>
  <si>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</si>
  <si>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</si>
  <si>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</si>
  <si>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</si>
  <si>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</si>
  <si>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</si>
  <si>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</si>
  <si>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</si>
  <si>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</si>
  <si>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</si>
  <si>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</si>
  <si>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</si>
  <si>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</si>
  <si>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</si>
  <si>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</si>
  <si>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</si>
  <si>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</si>
  <si>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</si>
  <si>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</si>
  <si>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</si>
  <si>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</si>
  <si>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</si>
  <si>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</si>
  <si>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</si>
  <si>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</si>
  <si>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</si>
  <si>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</si>
  <si>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</si>
  <si>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</si>
  <si>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</si>
  <si>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</si>
  <si>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</si>
  <si>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</si>
  <si>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</si>
  <si>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</si>
  <si>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</si>
  <si>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</si>
  <si>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</si>
  <si>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</si>
  <si>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</si>
  <si>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</si>
  <si>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</si>
  <si>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</si>
  <si>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</si>
  <si>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</si>
  <si>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</si>
  <si>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</si>
  <si>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</si>
  <si>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</si>
  <si>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</si>
  <si>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</si>
  <si>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</si>
  <si>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</si>
  <si>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</si>
  <si>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</si>
  <si>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</si>
  <si>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</si>
  <si>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</si>
  <si>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</si>
  <si>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</si>
  <si>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</si>
  <si>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</si>
  <si>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</si>
  <si>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</si>
  <si>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</si>
  <si>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</si>
  <si>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</si>
  <si>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</si>
  <si>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</si>
  <si>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</si>
  <si>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</si>
  <si>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</si>
  <si>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</si>
  <si>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</si>
  <si>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</si>
  <si>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</si>
  <si>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</si>
  <si>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</si>
  <si>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</si>
  <si>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</si>
  <si>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</si>
  <si>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</si>
  <si>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</si>
  <si>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</si>
  <si>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</si>
  <si>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</si>
  <si>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</si>
  <si>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</si>
  <si>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</si>
  <si>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</si>
  <si>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</si>
  <si>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</si>
  <si>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</si>
  <si>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</si>
  <si>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</si>
  <si>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</si>
  <si>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</si>
  <si>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</si>
  <si>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</si>
  <si>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</si>
  <si>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</si>
  <si>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</si>
  <si>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</si>
  <si>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</si>
  <si>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</si>
  <si>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</si>
  <si>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</si>
  <si>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</si>
  <si>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</si>
  <si>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</si>
  <si>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</si>
  <si>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</si>
  <si>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</si>
  <si>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</si>
  <si>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</si>
  <si>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</si>
  <si>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</si>
  <si>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</si>
  <si>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</si>
  <si>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</si>
  <si>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</si>
  <si>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</si>
  <si>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</si>
  <si>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</si>
  <si>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</si>
  <si>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</si>
  <si>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</si>
  <si>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</si>
  <si>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</si>
  <si>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</si>
  <si>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</si>
  <si>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</si>
  <si>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</si>
  <si>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</si>
  <si>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</si>
  <si>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</si>
  <si>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</si>
  <si>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</si>
  <si>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</si>
  <si>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</si>
  <si>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</si>
  <si>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</si>
  <si>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</si>
  <si>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</si>
  <si>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</si>
  <si>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</si>
  <si>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</si>
  <si>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</si>
  <si>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</si>
  <si>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</si>
  <si>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</si>
  <si>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</si>
  <si>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</si>
  <si>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</si>
  <si>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</si>
  <si>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</si>
  <si>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</si>
  <si>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</si>
  <si>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</si>
  <si>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</si>
  <si>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</si>
  <si>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</si>
  <si>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</si>
  <si>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</si>
  <si>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</si>
  <si>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</si>
  <si>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</si>
  <si>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</si>
  <si>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</si>
  <si>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</si>
  <si>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</si>
  <si>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</si>
  <si>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</si>
  <si>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</si>
  <si>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</si>
  <si>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</si>
  <si>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</si>
  <si>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</si>
  <si>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</si>
  <si>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</si>
  <si>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</si>
  <si>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</si>
  <si>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</si>
  <si>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</si>
  <si>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</si>
  <si>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</si>
  <si>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</si>
  <si>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</si>
  <si>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</si>
  <si>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</si>
  <si>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</si>
  <si>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</si>
  <si>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</si>
  <si>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</si>
  <si>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</si>
  <si>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</si>
  <si>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</si>
  <si>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</si>
  <si>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</si>
  <si>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</si>
  <si>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</si>
  <si>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</si>
  <si>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</si>
  <si>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</si>
  <si>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</si>
  <si>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</si>
  <si>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</si>
  <si>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</si>
  <si>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</si>
  <si>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</si>
  <si>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</si>
  <si>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</si>
  <si>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</si>
  <si>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</si>
  <si>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</si>
  <si>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</si>
  <si>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</si>
  <si>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</si>
  <si>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</si>
  <si>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</si>
  <si>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</si>
  <si>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</si>
  <si>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</si>
  <si>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</si>
  <si>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</si>
  <si>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</si>
  <si>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</si>
  <si>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</si>
  <si>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</si>
  <si>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</si>
  <si>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</si>
  <si>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</si>
  <si>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</si>
  <si>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</si>
  <si>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</si>
  <si>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</si>
  <si>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</si>
  <si>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</si>
  <si>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</si>
  <si>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</si>
  <si>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</si>
  <si>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</si>
  <si>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</si>
  <si>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</si>
  <si>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</si>
  <si>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</si>
  <si>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</si>
  <si>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</si>
  <si>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</si>
  <si>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</si>
  <si>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</si>
  <si>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</si>
  <si>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</si>
  <si>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</si>
  <si>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</si>
  <si>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</si>
  <si>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</si>
  <si>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</si>
  <si>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</si>
  <si>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</si>
  <si>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</si>
  <si>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</si>
  <si>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</si>
  <si>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</si>
  <si>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</si>
  <si>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</si>
  <si>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</si>
  <si>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</si>
  <si>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</si>
  <si>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</si>
  <si>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</si>
  <si>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</si>
  <si>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</si>
  <si>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</si>
  <si>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</si>
  <si>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</si>
  <si>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</si>
  <si>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</si>
  <si>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</si>
  <si>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</si>
  <si>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</si>
  <si>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</si>
  <si>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</si>
  <si>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</si>
  <si>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</si>
  <si>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</si>
  <si>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</si>
  <si>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</si>
  <si>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</si>
  <si>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</si>
  <si>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</si>
  <si>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</si>
  <si>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</si>
  <si>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</si>
  <si>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</si>
  <si>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</si>
  <si>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</si>
  <si>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</si>
  <si>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</si>
  <si>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</si>
  <si>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</si>
  <si>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</si>
  <si>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</si>
  <si>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</si>
  <si>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</si>
  <si>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</si>
  <si>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</si>
  <si>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</si>
  <si>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</si>
  <si>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</si>
  <si>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</si>
  <si>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</si>
  <si>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</si>
  <si>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</si>
  <si>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</si>
  <si>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</si>
  <si>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</si>
  <si>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</si>
  <si>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</si>
  <si>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</si>
  <si>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</si>
  <si>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</si>
  <si>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</si>
  <si>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</si>
  <si>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</si>
  <si>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</si>
  <si>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</si>
  <si>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</si>
  <si>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</si>
  <si>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</si>
  <si>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</si>
  <si>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</si>
  <si>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</si>
  <si>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</si>
  <si>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</si>
  <si>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</si>
  <si>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</si>
  <si>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</si>
  <si>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</si>
  <si>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</si>
  <si>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</si>
  <si>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</si>
  <si>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</si>
  <si>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</si>
  <si>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</si>
  <si>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</si>
  <si>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</si>
  <si>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</si>
  <si>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</si>
  <si>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</si>
  <si>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</si>
  <si>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</si>
  <si>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</si>
  <si>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</si>
  <si>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</si>
  <si>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</si>
  <si>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</si>
  <si>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</si>
  <si>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</si>
  <si>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</si>
  <si>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</si>
  <si>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</si>
  <si>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</si>
  <si>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</si>
  <si>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</si>
  <si>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</si>
  <si>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</si>
  <si>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</si>
  <si>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</si>
  <si>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</si>
  <si>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</si>
  <si>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</si>
  <si>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</si>
  <si>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</si>
  <si>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</si>
  <si>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</si>
  <si>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</si>
  <si>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</si>
  <si>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</si>
  <si>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</si>
  <si>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</si>
  <si>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</si>
  <si>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</si>
  <si>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</si>
  <si>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</si>
  <si>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</si>
  <si>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</si>
  <si>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</si>
  <si>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</si>
  <si>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</si>
  <si>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</si>
  <si>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</si>
  <si>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</si>
  <si>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</si>
  <si>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</si>
  <si>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</si>
  <si>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</si>
  <si>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</si>
  <si>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</si>
  <si>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</si>
  <si>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</si>
  <si>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</si>
  <si>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</si>
  <si>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</si>
  <si>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</si>
  <si>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</si>
  <si>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</si>
  <si>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</si>
  <si>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</si>
  <si>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</si>
  <si>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</si>
  <si>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</si>
  <si>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</si>
  <si>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</si>
  <si>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</si>
  <si>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</si>
  <si>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</si>
  <si>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</si>
  <si>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</si>
  <si>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</si>
  <si>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</si>
  <si>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</si>
  <si>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</si>
  <si>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</si>
  <si>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</si>
  <si>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</si>
  <si>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</si>
  <si>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</si>
  <si>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</si>
  <si>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</si>
  <si>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</si>
  <si>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</si>
  <si>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</si>
  <si>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</si>
  <si>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</si>
  <si>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</si>
  <si>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</si>
  <si>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</si>
  <si>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</si>
  <si>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</si>
  <si>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</si>
  <si>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</si>
  <si>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</si>
  <si>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</si>
  <si>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</si>
  <si>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</si>
  <si>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</si>
  <si>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</si>
  <si>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</si>
  <si>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</si>
  <si>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</si>
  <si>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</si>
  <si>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</si>
  <si>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</si>
  <si>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</si>
  <si>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</si>
  <si>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</si>
  <si>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</si>
  <si>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</si>
  <si>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</si>
  <si>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</si>
  <si>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</si>
  <si>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</si>
  <si>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</si>
  <si>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</si>
  <si>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</si>
  <si>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</si>
  <si>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</si>
  <si>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</si>
  <si>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</si>
  <si>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</si>
  <si>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</si>
  <si>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</si>
  <si>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</si>
  <si>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</si>
  <si>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</si>
  <si>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</si>
  <si>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</si>
  <si>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</si>
  <si>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</si>
  <si>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</si>
  <si>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</si>
  <si>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</si>
  <si>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</si>
  <si>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</si>
  <si>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</si>
  <si>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</si>
  <si>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</si>
  <si>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</si>
  <si>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</si>
  <si>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</si>
  <si>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</si>
  <si>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</si>
  <si>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</si>
  <si>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</si>
  <si>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</si>
  <si>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</si>
  <si>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</si>
  <si>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</si>
  <si>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</si>
  <si>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</si>
  <si>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</si>
  <si>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</si>
  <si>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</si>
  <si>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</si>
  <si>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</si>
  <si>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</si>
  <si>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</si>
  <si>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</si>
  <si>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</si>
  <si>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</si>
  <si>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</si>
  <si>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</si>
  <si>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</si>
  <si>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</si>
  <si>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</si>
  <si>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</si>
  <si>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</si>
  <si>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</si>
  <si>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</si>
  <si>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</si>
  <si>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</si>
  <si>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</si>
  <si>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</si>
  <si>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</si>
  <si>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</si>
  <si>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</si>
  <si>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</si>
  <si>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</si>
  <si>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</si>
  <si>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</si>
  <si>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</si>
  <si>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</si>
  <si>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</si>
  <si>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</si>
  <si>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</si>
  <si>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</si>
  <si>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</si>
  <si>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</si>
  <si>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</si>
  <si>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</si>
  <si>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</si>
  <si>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</si>
  <si>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</si>
  <si>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</si>
  <si>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</si>
  <si>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</si>
  <si>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</si>
  <si>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</si>
  <si>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</si>
  <si>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</si>
  <si>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</si>
  <si>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</si>
  <si>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</si>
  <si>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</si>
  <si>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</si>
  <si>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</si>
  <si>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</si>
  <si>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</si>
  <si>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</si>
  <si>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</si>
  <si>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</si>
  <si>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</si>
  <si>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</si>
  <si>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</si>
  <si>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</si>
  <si>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</si>
  <si>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</si>
  <si>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</si>
  <si>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</si>
  <si>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</si>
  <si>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</si>
  <si>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</si>
  <si>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</si>
  <si>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</si>
  <si>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</si>
  <si>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</si>
  <si>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</si>
  <si>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</si>
  <si>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</si>
  <si>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</si>
  <si>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</si>
  <si>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</si>
  <si>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</si>
  <si>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</si>
  <si>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</si>
  <si>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</si>
  <si>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</si>
  <si>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</si>
  <si>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</si>
  <si>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</si>
  <si>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</si>
  <si>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</si>
  <si>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</si>
  <si>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</si>
  <si>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</si>
  <si>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</si>
  <si>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</si>
  <si>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</si>
  <si>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</si>
  <si>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</si>
  <si>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</si>
  <si>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</si>
  <si>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</si>
  <si>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</si>
  <si>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</si>
  <si>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</si>
  <si>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</si>
  <si>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</si>
  <si>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</si>
  <si>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</si>
  <si>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</si>
  <si>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</si>
  <si>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</si>
  <si>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</si>
  <si>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</si>
  <si>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</si>
  <si>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</si>
  <si>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</si>
  <si>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</si>
  <si>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</si>
  <si>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</si>
  <si>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</si>
  <si>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</si>
  <si>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</si>
  <si>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</si>
  <si>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</si>
  <si>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</si>
  <si>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</si>
  <si>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</si>
  <si>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</si>
  <si>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</si>
  <si>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</si>
  <si>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</si>
  <si>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</si>
  <si>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</si>
  <si>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</si>
  <si>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</si>
  <si>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</si>
  <si>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</si>
  <si>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</si>
  <si>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</si>
  <si>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</si>
  <si>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</si>
  <si>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</si>
  <si>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</si>
  <si>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</si>
  <si>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</si>
  <si>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</si>
  <si>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</si>
  <si>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</si>
  <si>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</si>
  <si>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</si>
  <si>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</si>
  <si>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</si>
  <si>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</si>
  <si>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</si>
  <si>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</si>
  <si>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</si>
  <si>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</si>
  <si>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</si>
  <si>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</si>
  <si>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</si>
  <si>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</si>
  <si>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</si>
  <si>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</si>
  <si>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</si>
  <si>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</si>
  <si>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</si>
  <si>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</si>
  <si>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</si>
  <si>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</si>
  <si>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</si>
  <si>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</si>
  <si>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</si>
  <si>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</si>
  <si>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</si>
  <si>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</si>
  <si>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</si>
  <si>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</si>
  <si>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</si>
  <si>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</si>
  <si>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</si>
  <si>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</si>
  <si>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</si>
  <si>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</si>
  <si>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</si>
  <si>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</si>
  <si>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</si>
  <si>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</si>
  <si>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</si>
  <si>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</si>
  <si>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</si>
  <si>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</si>
  <si>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</si>
  <si>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</si>
  <si>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</si>
  <si>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</si>
  <si>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</si>
  <si>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</si>
  <si>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</si>
  <si>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</si>
  <si>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</si>
  <si>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</si>
  <si>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</si>
  <si>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</si>
  <si>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</si>
  <si>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</si>
  <si>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</si>
  <si>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</si>
  <si>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</si>
  <si>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</si>
  <si>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</si>
  <si>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</si>
  <si>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</si>
  <si>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</si>
  <si>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</si>
  <si>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</si>
  <si>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</si>
  <si>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</si>
  <si>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</si>
  <si>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</si>
  <si>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</si>
  <si>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</si>
  <si>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</si>
  <si>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</si>
  <si>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</si>
  <si>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</si>
  <si>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</si>
  <si>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</si>
  <si>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</si>
  <si>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</si>
  <si>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</si>
  <si>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</si>
  <si>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</si>
  <si>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</si>
  <si>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</si>
  <si>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</si>
  <si>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</si>
  <si>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</si>
  <si>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</si>
  <si>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</si>
  <si>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</si>
  <si>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</si>
  <si>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</si>
  <si>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</si>
  <si>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</si>
  <si>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</si>
  <si>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</si>
  <si>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</si>
  <si>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</si>
  <si>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</si>
  <si>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</si>
  <si>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</si>
  <si>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</si>
  <si>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</si>
  <si>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</si>
  <si>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</si>
  <si>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</si>
  <si>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</si>
  <si>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</si>
  <si>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</si>
  <si>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</si>
  <si>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</si>
  <si>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</si>
  <si>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</si>
  <si>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</si>
  <si>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</si>
  <si>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</si>
  <si>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</si>
  <si>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</si>
  <si>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</si>
  <si>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</si>
  <si>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</si>
  <si>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</si>
  <si>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</si>
  <si>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</si>
  <si>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</si>
  <si>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</si>
  <si>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</si>
  <si>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</si>
  <si>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</si>
  <si>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</si>
  <si>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</si>
  <si>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</si>
  <si>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</si>
  <si>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</si>
  <si>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</si>
  <si>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</si>
  <si>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</si>
  <si>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</si>
  <si>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</si>
  <si>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</si>
  <si>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</si>
  <si>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</si>
  <si>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</si>
  <si>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</si>
  <si>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</si>
  <si>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</si>
  <si>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</si>
  <si>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</si>
  <si>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</si>
  <si>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</si>
  <si>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</si>
  <si>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</si>
  <si>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</si>
  <si>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</si>
  <si>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</si>
  <si>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</si>
  <si>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</si>
  <si>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</si>
  <si>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</si>
  <si>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</si>
  <si>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</si>
  <si>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</si>
  <si>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</si>
  <si>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</si>
  <si>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</si>
  <si>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</si>
  <si>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</si>
  <si>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</si>
  <si>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</si>
  <si>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</si>
  <si>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</si>
  <si>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</si>
  <si>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</si>
  <si>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</si>
  <si>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</si>
  <si>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</si>
  <si>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</si>
  <si>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</si>
  <si>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</si>
  <si>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</si>
  <si>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</si>
  <si>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</si>
  <si>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</si>
  <si>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</si>
  <si>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</si>
  <si>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</si>
  <si>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</si>
  <si>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</si>
  <si>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</si>
  <si>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</si>
  <si>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</si>
  <si>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</si>
  <si>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</si>
  <si>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</si>
  <si>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</si>
  <si>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</si>
  <si>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</si>
  <si>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</si>
  <si>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</si>
  <si>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</si>
  <si>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</si>
  <si>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</si>
  <si>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</si>
  <si>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</si>
  <si>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</si>
  <si>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</si>
  <si>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</si>
  <si>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</si>
  <si>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</si>
  <si>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</si>
  <si>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</si>
  <si>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</si>
  <si>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</si>
  <si>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</si>
  <si>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</si>
  <si>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</si>
  <si>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</si>
  <si>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</si>
  <si>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</si>
  <si>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</si>
  <si>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</si>
  <si>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</si>
  <si>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</si>
  <si>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</si>
  <si>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</si>
  <si>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</si>
  <si>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</si>
  <si>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</si>
  <si>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</si>
  <si>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</si>
  <si>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</si>
  <si>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</si>
  <si>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</si>
  <si>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</si>
  <si>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</si>
  <si>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</si>
  <si>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</si>
  <si>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</si>
  <si>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</si>
  <si>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</si>
  <si>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</si>
  <si>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</si>
  <si>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</si>
  <si>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</si>
  <si>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</si>
  <si>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</si>
  <si>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</si>
  <si>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</si>
  <si>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</si>
  <si>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</si>
  <si>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</si>
  <si>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</si>
  <si>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</si>
  <si>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</si>
  <si>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</si>
  <si>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</si>
  <si>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</si>
  <si>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</si>
  <si>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</si>
  <si>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</si>
  <si>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</si>
  <si>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</si>
  <si>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</si>
  <si>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</si>
  <si>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</si>
  <si>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</si>
  <si>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</si>
  <si>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</si>
  <si>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</si>
  <si>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</si>
  <si>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</si>
  <si>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</si>
  <si>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</si>
  <si>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</si>
  <si>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</si>
  <si>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</si>
  <si>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</si>
  <si>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</si>
  <si>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</si>
  <si>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</si>
  <si>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</si>
  <si>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</si>
  <si>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</si>
  <si>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</si>
  <si>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</si>
  <si>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</si>
  <si>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</si>
  <si>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</si>
  <si>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</si>
  <si>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</si>
  <si>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</si>
  <si>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</si>
  <si>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</si>
  <si>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</si>
  <si>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</si>
  <si>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</si>
  <si>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</si>
  <si>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</si>
  <si>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</si>
  <si>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</si>
  <si>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</si>
  <si>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</si>
  <si>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</si>
  <si>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</si>
  <si>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</si>
  <si>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</si>
  <si>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</si>
  <si>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</si>
  <si>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</si>
  <si>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</si>
  <si>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</si>
  <si>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</si>
  <si>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</si>
  <si>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</si>
  <si>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</si>
  <si>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</si>
  <si>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</si>
  <si>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</si>
  <si>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</si>
  <si>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</si>
  <si>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</si>
  <si>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</si>
  <si>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</si>
  <si>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</si>
  <si>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</si>
  <si>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</si>
  <si>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</si>
  <si>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</si>
  <si>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</si>
  <si>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</si>
  <si>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</si>
  <si>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</si>
  <si>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</si>
  <si>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</si>
  <si>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</si>
  <si>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</si>
  <si>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</si>
  <si>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</si>
  <si>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</si>
  <si>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</si>
  <si>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</si>
  <si>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</si>
  <si>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</si>
  <si>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</si>
  <si>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</si>
  <si>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</si>
  <si>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</si>
  <si>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</si>
  <si>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</si>
  <si>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</si>
  <si>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</si>
  <si>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</si>
  <si>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</si>
  <si>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</si>
  <si>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</si>
  <si>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</si>
  <si>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</si>
  <si>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</si>
  <si>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</si>
  <si>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</si>
  <si>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</si>
  <si>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</si>
  <si>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</si>
  <si>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</si>
  <si>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</si>
  <si>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</si>
  <si>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</si>
  <si>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</si>
  <si>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</si>
  <si>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</si>
  <si>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</si>
  <si>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</si>
  <si>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</si>
  <si>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</si>
  <si>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</si>
  <si>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</si>
  <si>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</si>
  <si>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</si>
  <si>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</si>
  <si>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</si>
  <si>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</si>
  <si>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</si>
  <si>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</si>
  <si>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</si>
  <si>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</si>
  <si>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</si>
  <si>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</si>
  <si>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</si>
  <si>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</si>
  <si>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</si>
  <si>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</si>
  <si>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</si>
  <si>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</si>
  <si>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</si>
  <si>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</si>
  <si>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</si>
  <si>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</si>
  <si>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</si>
  <si>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</si>
  <si>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</si>
  <si>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</si>
  <si>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</si>
  <si>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</si>
  <si>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</si>
  <si>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</si>
  <si>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</si>
  <si>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</si>
  <si>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</si>
  <si>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</si>
  <si>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</si>
  <si>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</si>
  <si>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</si>
  <si>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</si>
  <si>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</si>
  <si>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</si>
  <si>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</si>
  <si>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</si>
  <si>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</si>
  <si>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</si>
  <si>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</si>
  <si>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</si>
  <si>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</si>
  <si>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</si>
  <si>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</si>
  <si>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</si>
  <si>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</si>
  <si>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</si>
  <si>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</si>
  <si>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</si>
  <si>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</si>
  <si>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</si>
  <si>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</si>
  <si>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</si>
  <si>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</si>
  <si>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</si>
  <si>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</si>
  <si>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</si>
  <si>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</si>
  <si>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</si>
  <si>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</si>
  <si>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</si>
  <si>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</si>
  <si>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</si>
  <si>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</si>
  <si>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</si>
  <si>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</si>
  <si>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</si>
  <si>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</si>
  <si>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</si>
  <si>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</si>
  <si>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</si>
  <si>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</si>
  <si>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</si>
  <si>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</si>
  <si>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</si>
  <si>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</si>
  <si>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</si>
  <si>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</si>
  <si>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</si>
  <si>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</si>
  <si>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</si>
  <si>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</si>
  <si>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</si>
  <si>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</si>
  <si>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</si>
  <si>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</si>
  <si>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</si>
  <si>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</si>
  <si>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</si>
  <si>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</si>
  <si>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</si>
  <si>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</si>
  <si>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</si>
  <si>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</si>
  <si>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</si>
  <si>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</si>
  <si>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</si>
  <si>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</si>
  <si>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</si>
  <si>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</si>
  <si>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</si>
  <si>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</si>
  <si>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</si>
  <si>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</si>
  <si>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</si>
  <si>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</si>
  <si>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</si>
  <si>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</si>
  <si>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</si>
  <si>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</si>
  <si>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</si>
  <si>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</si>
  <si>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</si>
  <si>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</si>
  <si>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</si>
  <si>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</si>
  <si>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</si>
  <si>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</si>
  <si>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</si>
  <si>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</si>
  <si>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</si>
  <si>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</si>
  <si>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</si>
  <si>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</si>
  <si>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</si>
  <si>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</si>
  <si>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</si>
  <si>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</si>
  <si>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</si>
  <si>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</si>
  <si>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</si>
  <si>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</si>
  <si>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</si>
  <si>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</si>
  <si>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</si>
  <si>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</si>
  <si>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</si>
  <si>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</si>
  <si>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</si>
  <si>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</si>
  <si>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</si>
  <si>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</si>
  <si>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</si>
  <si>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</si>
  <si>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</si>
  <si>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</si>
  <si>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</si>
  <si>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</si>
  <si>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</si>
  <si>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</si>
  <si>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</si>
  <si>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</si>
  <si>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</si>
  <si>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</si>
  <si>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</si>
  <si>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</si>
  <si>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</si>
  <si>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</si>
  <si>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</si>
  <si>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</si>
  <si>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</si>
  <si>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</si>
  <si>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</si>
  <si>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</si>
  <si>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</si>
  <si>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</si>
  <si>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</si>
  <si>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</si>
  <si>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</si>
  <si>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</si>
  <si>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</si>
  <si>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</si>
  <si>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</si>
  <si>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</si>
  <si>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</si>
  <si>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</si>
  <si>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</si>
  <si>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</si>
  <si>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</si>
  <si>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</si>
  <si>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</si>
  <si>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</si>
  <si>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</si>
  <si>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</si>
  <si>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</si>
  <si>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</si>
  <si>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</si>
  <si>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</si>
  <si>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</si>
  <si>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</si>
  <si>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</si>
  <si>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</si>
  <si>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</si>
  <si>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</si>
  <si>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</si>
  <si>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</si>
  <si>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</si>
  <si>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</si>
  <si>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</si>
  <si>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</si>
  <si>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</si>
  <si>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</si>
  <si>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</si>
  <si>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</si>
  <si>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</si>
  <si>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</si>
  <si>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</si>
  <si>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</si>
  <si>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</si>
  <si>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</si>
  <si>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</si>
  <si>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</si>
  <si>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</si>
  <si>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</si>
  <si>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</si>
  <si>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</si>
  <si>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</si>
  <si>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</si>
  <si>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</si>
  <si>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</si>
  <si>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</si>
  <si>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</si>
  <si>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</si>
  <si>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</si>
  <si>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</si>
  <si>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</si>
  <si>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</si>
  <si>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</si>
  <si>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</si>
  <si>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</si>
  <si>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</si>
  <si>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</si>
  <si>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</si>
  <si>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</si>
  <si>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</si>
  <si>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</si>
  <si>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</si>
  <si>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</si>
  <si>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</si>
  <si>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</si>
  <si>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</si>
  <si>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</si>
  <si>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</si>
  <si>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</si>
  <si>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</si>
  <si>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</si>
  <si>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</si>
  <si>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</si>
  <si>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</si>
  <si>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</si>
  <si>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</si>
  <si>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</si>
  <si>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</si>
  <si>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</si>
  <si>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</si>
  <si>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</si>
  <si>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</si>
  <si>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</si>
  <si>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</si>
  <si>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</si>
  <si>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</si>
  <si>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</si>
  <si>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</si>
  <si>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</si>
  <si>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</si>
  <si>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</si>
  <si>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</si>
  <si>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</si>
  <si>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</si>
  <si>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</si>
  <si>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</si>
  <si>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</si>
  <si>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</si>
  <si>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</si>
  <si>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</si>
  <si>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</si>
  <si>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</si>
  <si>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</si>
  <si>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</si>
  <si>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</si>
  <si>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</si>
  <si>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</si>
  <si>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</si>
  <si>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</si>
  <si>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</si>
  <si>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</si>
  <si>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</si>
  <si>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</si>
  <si>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</si>
  <si>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</si>
  <si>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</si>
  <si>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</si>
  <si>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</si>
  <si>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</si>
  <si>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</si>
  <si>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</si>
  <si>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</si>
  <si>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</si>
  <si>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</si>
  <si>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</si>
  <si>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</si>
  <si>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</si>
  <si>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</si>
  <si>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</si>
  <si>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</si>
  <si>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</si>
  <si>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</si>
  <si>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</si>
  <si>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</si>
  <si>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</si>
  <si>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</si>
  <si>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</si>
  <si>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</si>
  <si>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</si>
  <si>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</si>
  <si>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</si>
  <si>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</si>
  <si>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</si>
  <si>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</si>
  <si>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</si>
  <si>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</si>
  <si>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</si>
  <si>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</si>
  <si>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</si>
  <si>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</si>
  <si>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</si>
  <si>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</si>
  <si>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</si>
  <si>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</si>
  <si>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</si>
  <si>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</si>
  <si>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</si>
  <si>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</si>
  <si>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</si>
  <si>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</si>
  <si>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</si>
  <si>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</si>
  <si>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</si>
  <si>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</si>
  <si>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</si>
  <si>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</si>
  <si>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</si>
  <si>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</si>
  <si>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</si>
  <si>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</si>
  <si>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</si>
  <si>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</si>
  <si>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</si>
  <si>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</si>
  <si>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</si>
  <si>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</si>
  <si>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</si>
  <si>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</si>
  <si>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</si>
  <si>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</si>
  <si>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</si>
  <si>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</si>
  <si>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</si>
  <si>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</si>
  <si>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</si>
  <si>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</si>
  <si>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</si>
  <si>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</si>
  <si>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</si>
  <si>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</si>
  <si>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</si>
  <si>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</si>
  <si>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</si>
  <si>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</si>
  <si>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</si>
  <si>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</si>
  <si>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</si>
  <si>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</si>
  <si>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</si>
  <si>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</si>
  <si>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</si>
  <si>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</si>
  <si>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</si>
  <si>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</si>
  <si>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</si>
  <si>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</si>
  <si>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</si>
  <si>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</si>
  <si>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</si>
  <si>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</si>
  <si>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</si>
  <si>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</si>
  <si>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</si>
  <si>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</si>
  <si>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</si>
  <si>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</si>
  <si>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</si>
  <si>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</si>
  <si>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</si>
  <si>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</si>
  <si>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</si>
  <si>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</si>
  <si>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</si>
  <si>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</si>
  <si>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</si>
  <si>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</si>
  <si>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</si>
  <si>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</si>
  <si>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</si>
  <si>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</si>
  <si>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</si>
  <si>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</si>
  <si>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</si>
  <si>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</si>
  <si>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</si>
  <si>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</si>
  <si>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</si>
  <si>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</si>
  <si>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</si>
  <si>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</si>
  <si>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</si>
  <si>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</si>
  <si>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</si>
  <si>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</si>
  <si>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</si>
  <si>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</si>
  <si>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</si>
  <si>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</si>
  <si>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</si>
  <si>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</si>
  <si>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</si>
  <si>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</si>
  <si>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</si>
  <si>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</si>
  <si>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</si>
  <si>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</si>
  <si>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</si>
  <si>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</si>
  <si>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</si>
  <si>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</si>
  <si>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</si>
  <si>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</si>
  <si>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</si>
  <si>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</si>
  <si>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</si>
  <si>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</si>
  <si>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</si>
  <si>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</si>
  <si>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</si>
  <si>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</si>
  <si>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</si>
  <si>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</si>
  <si>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</si>
  <si>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</si>
  <si>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</si>
  <si>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</si>
  <si>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</si>
  <si>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</si>
  <si>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</si>
  <si>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</si>
  <si>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</si>
  <si>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</si>
  <si>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</si>
  <si>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</si>
  <si>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</si>
  <si>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</si>
  <si>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</si>
  <si>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</si>
  <si>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</si>
  <si>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</si>
  <si>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</si>
  <si>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</si>
  <si>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</si>
  <si>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</si>
  <si>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</si>
  <si>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</si>
  <si>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</si>
  <si>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</si>
  <si>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</si>
  <si>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</si>
  <si>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</si>
  <si>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</si>
  <si>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</si>
  <si>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</si>
  <si>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</si>
  <si>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</si>
  <si>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</si>
  <si>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</si>
  <si>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</si>
  <si>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</si>
  <si>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</si>
  <si>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</si>
  <si>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</si>
  <si>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</si>
  <si>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</si>
  <si>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</si>
  <si>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</si>
  <si>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</si>
  <si>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</si>
  <si>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</si>
  <si>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</si>
  <si>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</si>
  <si>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</si>
  <si>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</si>
  <si>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</si>
  <si>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</si>
  <si>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</si>
  <si>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</si>
  <si>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</si>
  <si>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</si>
  <si>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</si>
  <si>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</si>
  <si>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</si>
  <si>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</si>
  <si>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</si>
  <si>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</si>
  <si>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</si>
  <si>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</si>
  <si>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</si>
  <si>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</si>
  <si>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</si>
  <si>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</si>
  <si>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</si>
  <si>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</si>
  <si>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</si>
  <si>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</si>
  <si>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</si>
  <si>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</si>
  <si>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</si>
  <si>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</si>
  <si>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</si>
  <si>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</si>
  <si>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</si>
  <si>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</si>
  <si>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</si>
  <si>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</si>
  <si>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</si>
  <si>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</si>
  <si>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</si>
  <si>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</si>
  <si>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</si>
  <si>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</si>
  <si>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</si>
  <si>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</si>
  <si>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</si>
  <si>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</si>
  <si>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</si>
  <si>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</si>
  <si>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</si>
  <si>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</si>
  <si>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</si>
  <si>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</si>
  <si>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</si>
  <si>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</si>
  <si>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</si>
  <si>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</si>
  <si>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</si>
  <si>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</si>
  <si>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</si>
  <si>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</si>
  <si>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</si>
  <si>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</si>
  <si>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</si>
  <si>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</si>
  <si>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</si>
  <si>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</si>
  <si>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</si>
  <si>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</si>
  <si>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</si>
  <si>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</si>
  <si>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</si>
  <si>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</si>
  <si>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</si>
  <si>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</si>
  <si>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</si>
  <si>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</si>
  <si>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</si>
  <si>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</si>
  <si>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</si>
  <si>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</si>
  <si>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</si>
  <si>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</si>
  <si>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</si>
  <si>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</si>
  <si>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</si>
  <si>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</si>
  <si>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</si>
  <si>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</si>
  <si>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</si>
  <si>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</si>
  <si>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</si>
  <si>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</si>
  <si>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</si>
  <si>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</si>
  <si>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</si>
  <si>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</si>
  <si>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</si>
  <si>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</si>
  <si>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</si>
  <si>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</si>
  <si>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</si>
  <si>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</si>
  <si>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</si>
  <si>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</si>
  <si>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</si>
  <si>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</si>
  <si>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</si>
  <si>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</si>
  <si>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</si>
  <si>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</si>
  <si>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</si>
  <si>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</si>
  <si>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</si>
  <si>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</si>
  <si>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</si>
  <si>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</si>
  <si>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</si>
  <si>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</si>
  <si>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</si>
  <si>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</si>
  <si>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</si>
  <si>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</si>
  <si>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</si>
  <si>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</si>
  <si>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</si>
  <si>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</si>
  <si>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</si>
  <si>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</si>
  <si>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</si>
  <si>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</si>
  <si>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</si>
  <si>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</si>
  <si>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</si>
  <si>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</si>
  <si>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</si>
  <si>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</si>
  <si>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</si>
  <si>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</si>
  <si>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</si>
  <si>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</si>
  <si>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</si>
  <si>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</si>
  <si>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</si>
  <si>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</si>
  <si>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</si>
  <si>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</si>
  <si>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</si>
  <si>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</si>
  <si>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</si>
  <si>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</si>
  <si>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</si>
  <si>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</si>
  <si>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</si>
  <si>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</si>
  <si>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</si>
  <si>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</si>
  <si>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</si>
  <si>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</si>
  <si>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</si>
  <si>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</si>
  <si>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</si>
  <si>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</si>
  <si>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</si>
  <si>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</si>
  <si>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</si>
  <si>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</si>
  <si>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</si>
  <si>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</si>
  <si>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</si>
  <si>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</si>
  <si>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</si>
  <si>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</si>
  <si>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</si>
  <si>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</si>
  <si>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</si>
  <si>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</si>
  <si>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</si>
  <si>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</si>
  <si>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</si>
  <si>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</si>
  <si>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</si>
  <si>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</si>
  <si>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</si>
  <si>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</si>
  <si>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</si>
  <si>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</si>
  <si>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</si>
  <si>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</si>
  <si>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</si>
  <si>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</si>
  <si>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</si>
  <si>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</si>
  <si>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</si>
  <si>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</si>
  <si>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</si>
  <si>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</si>
  <si>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</si>
  <si>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</si>
  <si>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</si>
  <si>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</si>
  <si>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</si>
  <si>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</si>
  <si>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</si>
  <si>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</si>
  <si>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</si>
  <si>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</si>
  <si>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</si>
  <si>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</si>
  <si>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</si>
  <si>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</si>
  <si>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</si>
  <si>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</si>
  <si>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</si>
  <si>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</si>
  <si>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</si>
  <si>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</si>
  <si>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</si>
  <si>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</si>
  <si>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</si>
  <si>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</si>
  <si>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</si>
  <si>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</si>
  <si>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</si>
  <si>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</si>
  <si>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</si>
  <si>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</si>
  <si>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</si>
  <si>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</si>
  <si>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</si>
  <si>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</si>
  <si>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</si>
  <si>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</si>
  <si>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</si>
  <si>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</si>
  <si>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</si>
  <si>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</si>
  <si>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</si>
  <si>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</si>
  <si>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</si>
  <si>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</si>
  <si>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</si>
  <si>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</si>
  <si>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</si>
  <si>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</si>
  <si>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</si>
  <si>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</si>
  <si>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</si>
  <si>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</si>
  <si>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</si>
  <si>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</si>
  <si>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</si>
  <si>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</si>
  <si>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</si>
  <si>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</si>
  <si>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</si>
  <si>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</si>
  <si>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</si>
  <si>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</si>
  <si>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</si>
  <si>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</si>
  <si>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</si>
  <si>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</si>
  <si>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</si>
  <si>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</si>
  <si>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</si>
  <si>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</si>
  <si>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</si>
  <si>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</si>
  <si>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</si>
  <si>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</si>
  <si>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</si>
  <si>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</si>
  <si>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</si>
  <si>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</si>
  <si>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</si>
  <si>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</si>
  <si>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</si>
  <si>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</si>
  <si>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</si>
  <si>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</si>
  <si>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</si>
  <si>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</si>
  <si>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</si>
  <si>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</si>
  <si>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</si>
  <si>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</si>
  <si>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</si>
  <si>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</si>
  <si>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</si>
  <si>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</si>
  <si>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</si>
  <si>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</si>
  <si>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</si>
  <si>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</si>
  <si>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</si>
  <si>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</si>
  <si>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</si>
  <si>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</si>
  <si>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</si>
  <si>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</si>
  <si>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</si>
  <si>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</si>
  <si>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</si>
  <si>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</si>
  <si>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</si>
  <si>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</si>
  <si>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</si>
  <si>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</si>
  <si>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</si>
  <si>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</si>
  <si>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</si>
  <si>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</si>
  <si>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</si>
  <si>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</si>
  <si>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</si>
  <si>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</si>
  <si>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</si>
  <si>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</si>
  <si>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</si>
  <si>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</si>
  <si>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</si>
  <si>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</si>
  <si>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</si>
  <si>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</si>
  <si>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</si>
  <si>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</si>
  <si>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</si>
  <si>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</si>
  <si>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</si>
  <si>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</si>
  <si>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</si>
  <si>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</si>
  <si>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</si>
  <si>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</si>
  <si>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</si>
  <si>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</si>
  <si>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</si>
  <si>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</si>
  <si>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</si>
  <si>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</si>
  <si>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</si>
  <si>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</si>
  <si>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</si>
  <si>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</si>
  <si>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</si>
  <si>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</si>
  <si>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</si>
  <si>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</si>
  <si>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</si>
  <si>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</si>
  <si>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</si>
  <si>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</si>
  <si>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</si>
  <si>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</si>
  <si>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</si>
  <si>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</si>
  <si>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</si>
  <si>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</si>
  <si>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</si>
  <si>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</si>
  <si>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</si>
  <si>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</si>
  <si>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</si>
  <si>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</si>
  <si>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</si>
  <si>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</si>
  <si>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</si>
  <si>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</si>
  <si>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</si>
  <si>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</si>
  <si>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</si>
  <si>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</si>
  <si>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</si>
  <si>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</si>
  <si>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</si>
  <si>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</si>
  <si>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</si>
  <si>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</si>
  <si>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</si>
  <si>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</si>
  <si>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</si>
  <si>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</si>
  <si>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</si>
  <si>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</si>
  <si>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</si>
  <si>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</si>
  <si>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</si>
  <si>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</si>
  <si>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</si>
  <si>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</si>
  <si>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</si>
  <si>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</si>
  <si>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</si>
  <si>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</si>
  <si>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</si>
  <si>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</si>
  <si>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</si>
  <si>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</si>
  <si>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</si>
  <si>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</si>
  <si>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</si>
  <si>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</si>
  <si>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</si>
  <si>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</si>
  <si>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</si>
  <si>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</si>
  <si>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</si>
  <si>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</si>
  <si>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</si>
  <si>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</si>
  <si>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</si>
  <si>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</si>
  <si>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</si>
  <si>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</si>
  <si>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</si>
  <si>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</si>
  <si>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</si>
  <si>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</si>
  <si>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</si>
  <si>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</si>
  <si>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</si>
  <si>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</si>
  <si>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</si>
  <si>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</si>
  <si>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</si>
  <si>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</si>
  <si>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</si>
  <si>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</si>
  <si>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</si>
  <si>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</si>
  <si>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</si>
  <si>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</si>
  <si>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</si>
  <si>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</si>
  <si>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</si>
  <si>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</si>
  <si>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</si>
  <si>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</si>
  <si>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</si>
  <si>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</si>
  <si>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</si>
  <si>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</si>
  <si>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</si>
  <si>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</si>
  <si>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</si>
  <si>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</si>
  <si>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</si>
  <si>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</si>
  <si>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</si>
  <si>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</si>
  <si>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</si>
  <si>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</si>
  <si>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</si>
  <si>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</si>
  <si>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</si>
  <si>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</si>
  <si>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</si>
  <si>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</si>
  <si>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</si>
  <si>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</si>
  <si>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</si>
  <si>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</si>
  <si>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</si>
  <si>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</si>
  <si>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</si>
  <si>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</si>
  <si>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</si>
  <si>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</si>
  <si>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</si>
  <si>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</si>
  <si>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</si>
  <si>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</si>
  <si>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</si>
  <si>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</si>
  <si>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</si>
  <si>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</si>
  <si>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</si>
  <si>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</si>
  <si>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</si>
  <si>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</si>
  <si>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</si>
  <si>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</si>
  <si>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</si>
  <si>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</si>
  <si>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</si>
  <si>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</si>
  <si>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</si>
  <si>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</si>
  <si>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</si>
  <si>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</si>
  <si>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</si>
  <si>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</si>
  <si>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</si>
  <si>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</si>
  <si>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</si>
  <si>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</si>
  <si>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</si>
  <si>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</si>
  <si>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</si>
  <si>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</si>
  <si>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</si>
  <si>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</si>
  <si>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</si>
  <si>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</si>
  <si>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</si>
  <si>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</si>
  <si>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</si>
  <si>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</si>
  <si>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</si>
  <si>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</si>
  <si>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</si>
  <si>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</si>
  <si>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</si>
  <si>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</si>
  <si>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</si>
  <si>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</si>
  <si>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</si>
  <si>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</si>
  <si>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</si>
  <si>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</si>
  <si>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</si>
  <si>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</si>
  <si>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</si>
  <si>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</si>
  <si>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</si>
  <si>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</si>
  <si>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</si>
  <si>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</si>
  <si>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</si>
  <si>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</si>
  <si>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</si>
  <si>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</si>
  <si>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</si>
  <si>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</si>
  <si>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</si>
  <si>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</si>
  <si>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</si>
  <si>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</si>
  <si>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</si>
  <si>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</si>
  <si>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</si>
  <si>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</si>
  <si>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</si>
  <si>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</si>
  <si>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</si>
  <si>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</si>
  <si>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</si>
  <si>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</si>
  <si>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</si>
  <si>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</si>
  <si>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</si>
  <si>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</si>
  <si>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</si>
  <si>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</si>
  <si>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</si>
  <si>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</si>
  <si>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</si>
  <si>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</si>
  <si>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</si>
  <si>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</si>
  <si>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</si>
  <si>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</si>
  <si>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</si>
  <si>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</si>
  <si>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</si>
  <si>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</si>
  <si>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</si>
  <si>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</si>
  <si>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</si>
  <si>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</si>
  <si>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</si>
  <si>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</si>
  <si>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</si>
  <si>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</si>
  <si>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</si>
  <si>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</si>
  <si>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</si>
  <si>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</si>
  <si>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</si>
  <si>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</si>
  <si>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</si>
  <si>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</si>
  <si>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</si>
  <si>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</si>
  <si>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</si>
  <si>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</si>
  <si>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</si>
  <si>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</si>
  <si>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</si>
  <si>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</si>
  <si>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</si>
  <si>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</si>
  <si>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</si>
  <si>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</si>
  <si>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</si>
  <si>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</si>
  <si>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</si>
  <si>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</si>
  <si>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</si>
  <si>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</si>
  <si>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</si>
  <si>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</si>
  <si>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</si>
  <si>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</si>
  <si>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</si>
  <si>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</si>
  <si>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</si>
  <si>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</si>
  <si>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</si>
  <si>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</si>
  <si>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</si>
  <si>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</si>
  <si>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</si>
  <si>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</si>
  <si>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</si>
  <si>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</si>
  <si>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</si>
  <si>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</si>
  <si>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</si>
  <si>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</si>
  <si>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</si>
  <si>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</si>
  <si>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</si>
  <si>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</si>
  <si>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</si>
  <si>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</si>
  <si>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</si>
  <si>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</si>
  <si>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</si>
  <si>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</si>
  <si>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</si>
  <si>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</si>
  <si>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</si>
  <si>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</si>
  <si>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</si>
  <si>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</si>
  <si>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</si>
  <si>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</si>
  <si>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</si>
  <si>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</si>
  <si>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</si>
  <si>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</si>
  <si>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</si>
  <si>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</si>
  <si>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</si>
  <si>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</si>
  <si>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</si>
  <si>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</si>
  <si>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</si>
  <si>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</si>
  <si>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</si>
  <si>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</si>
  <si>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</si>
  <si>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</si>
  <si>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</si>
  <si>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</si>
  <si>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</si>
  <si>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</si>
  <si>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</si>
  <si>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</si>
  <si>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</si>
  <si>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</si>
  <si>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</si>
  <si>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</si>
  <si>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</si>
  <si>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</si>
  <si>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</si>
  <si>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</si>
  <si>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</si>
  <si>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</si>
  <si>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</si>
  <si>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</si>
  <si>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</si>
  <si>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</si>
  <si>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</si>
  <si>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</si>
  <si>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</si>
  <si>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</si>
  <si>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</si>
  <si>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</si>
  <si>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</si>
  <si>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</si>
  <si>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</si>
  <si>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</si>
  <si>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</si>
  <si>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</si>
  <si>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</si>
  <si>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</si>
  <si>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</si>
  <si>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</si>
  <si>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</si>
  <si>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</si>
  <si>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</si>
  <si>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</si>
  <si>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</si>
  <si>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</si>
  <si>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</si>
  <si>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</si>
  <si>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</si>
  <si>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</si>
  <si>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</si>
  <si>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</si>
  <si>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</si>
  <si>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</si>
  <si>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</si>
  <si>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</si>
  <si>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</si>
  <si>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</si>
  <si>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</si>
  <si>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</si>
  <si>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</si>
  <si>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</si>
  <si>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</si>
  <si>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</si>
  <si>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</si>
  <si>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</si>
  <si>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</si>
  <si>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</si>
  <si>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</si>
  <si>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</si>
  <si>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</si>
  <si>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</si>
  <si>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</si>
  <si>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</si>
  <si>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</si>
  <si>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</si>
  <si>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</si>
  <si>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</si>
  <si>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</si>
  <si>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</si>
  <si>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</si>
  <si>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</si>
  <si>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</si>
  <si>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</si>
  <si>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</si>
  <si>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</si>
  <si>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</si>
  <si>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</si>
  <si>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</si>
  <si>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</si>
  <si>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</si>
  <si>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</si>
  <si>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</si>
  <si>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</si>
  <si>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</si>
  <si>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</si>
  <si>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</si>
  <si>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</si>
  <si>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</si>
  <si>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</si>
  <si>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</si>
  <si>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</si>
  <si>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</si>
  <si>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</si>
  <si>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</si>
  <si>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</si>
  <si>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</si>
  <si>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</si>
  <si>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</si>
  <si>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</si>
  <si>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</si>
  <si>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</si>
  <si>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</si>
  <si>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</si>
  <si>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</si>
  <si>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</si>
  <si>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</si>
  <si>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</si>
  <si>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</si>
  <si>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</si>
  <si>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</si>
  <si>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</si>
  <si>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</si>
  <si>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</si>
  <si>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</si>
  <si>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</si>
  <si>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</si>
  <si>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</si>
  <si>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</si>
  <si>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</si>
  <si>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</si>
  <si>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</si>
  <si>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</si>
  <si>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</si>
  <si>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</si>
  <si>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</si>
  <si>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</si>
  <si>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</si>
  <si>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</si>
  <si>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</si>
  <si>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</si>
  <si>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</si>
  <si>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</si>
  <si>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</si>
  <si>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</si>
  <si>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</si>
  <si>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</si>
  <si>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</si>
  <si>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</si>
  <si>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</si>
  <si>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</si>
  <si>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</si>
  <si>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</si>
  <si>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</si>
  <si>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</si>
  <si>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</si>
  <si>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</si>
  <si>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</si>
  <si>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</si>
  <si>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</si>
  <si>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</si>
  <si>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</si>
  <si>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</si>
  <si>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</si>
  <si>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</si>
  <si>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</si>
  <si>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</si>
  <si>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</si>
  <si>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</si>
  <si>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</si>
  <si>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</si>
  <si>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</si>
  <si>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</si>
  <si>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</si>
  <si>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</si>
  <si>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</si>
  <si>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</si>
  <si>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</si>
  <si>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</si>
  <si>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</si>
  <si>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</si>
  <si>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</si>
  <si>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</si>
  <si>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</si>
  <si>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</si>
  <si>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</si>
  <si>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</si>
  <si>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</si>
  <si>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</si>
  <si>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</si>
  <si>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</si>
  <si>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</si>
  <si>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</si>
  <si>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</si>
  <si>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</si>
  <si>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</si>
  <si>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</si>
  <si>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</si>
  <si>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</si>
  <si>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</si>
  <si>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</si>
  <si>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</si>
  <si>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</si>
  <si>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</si>
  <si>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</si>
  <si>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</si>
  <si>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</si>
  <si>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</si>
  <si>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</si>
  <si>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</si>
  <si>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</si>
  <si>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</si>
  <si>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</si>
  <si>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</si>
  <si>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</si>
  <si>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</si>
  <si>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</si>
  <si>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</si>
  <si>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</si>
  <si>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</si>
  <si>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</si>
  <si>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</si>
  <si>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</si>
  <si>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</si>
  <si>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</si>
  <si>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</si>
  <si>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</si>
  <si>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</si>
  <si>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</si>
  <si>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</si>
  <si>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</si>
  <si>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</si>
  <si>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</si>
  <si>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</si>
  <si>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</si>
  <si>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</si>
  <si>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</si>
  <si>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</si>
  <si>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</si>
  <si>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</si>
  <si>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</si>
  <si>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</si>
  <si>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</si>
  <si>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</si>
  <si>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</si>
  <si>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</si>
  <si>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</si>
  <si>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</si>
  <si>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</si>
  <si>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</si>
  <si>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</si>
  <si>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</si>
  <si>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</si>
  <si>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</si>
  <si>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</si>
  <si>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</si>
  <si>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</si>
  <si>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</si>
  <si>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</si>
  <si>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</si>
  <si>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</si>
  <si>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</si>
  <si>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</si>
  <si>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</si>
  <si>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</si>
  <si>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</si>
  <si>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</si>
  <si>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</si>
  <si>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</si>
  <si>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</si>
  <si>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</si>
  <si>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</si>
  <si>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</si>
  <si>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</si>
  <si>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</si>
  <si>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</si>
  <si>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</si>
  <si>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</si>
  <si>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</si>
  <si>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</si>
  <si>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</si>
  <si>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</si>
  <si>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</si>
  <si>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</si>
  <si>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</si>
  <si>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</si>
  <si>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</si>
  <si>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</si>
  <si>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</si>
  <si>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</si>
  <si>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</si>
  <si>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</si>
  <si>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</si>
  <si>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</si>
  <si>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</si>
  <si>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</si>
  <si>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</si>
  <si>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</si>
  <si>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</si>
  <si>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</si>
  <si>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</si>
  <si>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</si>
  <si>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</si>
  <si>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</si>
  <si>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</si>
  <si>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</si>
  <si>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</si>
  <si>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</si>
  <si>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</si>
  <si>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</si>
  <si>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</si>
  <si>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</si>
  <si>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</si>
  <si>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</si>
  <si>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</si>
  <si>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</si>
  <si>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</si>
  <si>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</si>
  <si>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</si>
  <si>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</si>
  <si>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</si>
  <si>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</si>
  <si>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</si>
  <si>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</si>
  <si>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</si>
  <si>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</si>
  <si>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</si>
  <si>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</si>
  <si>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</si>
  <si>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</si>
  <si>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</si>
  <si>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</si>
  <si>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</si>
  <si>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</si>
  <si>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</si>
  <si>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</si>
  <si>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</si>
  <si>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</si>
  <si>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</si>
  <si>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</si>
  <si>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</si>
  <si>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</si>
  <si>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</si>
  <si>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</si>
  <si>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</si>
  <si>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</si>
  <si>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</si>
  <si>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</si>
  <si>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</si>
  <si>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</si>
  <si>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</si>
  <si>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</si>
  <si>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</si>
  <si>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</si>
  <si>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</si>
  <si>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</si>
  <si>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</si>
  <si>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</si>
  <si>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</si>
  <si>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</si>
  <si>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</si>
  <si>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</si>
  <si>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</si>
  <si>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</si>
  <si>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</si>
  <si>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</si>
  <si>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</si>
  <si>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</si>
  <si>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</si>
  <si>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</si>
  <si>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</si>
  <si>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</si>
  <si>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</si>
  <si>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</si>
  <si>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</si>
  <si>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</si>
  <si>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</si>
  <si>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</si>
  <si>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</si>
  <si>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</si>
  <si>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</si>
  <si>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</si>
  <si>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</si>
  <si>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</si>
  <si>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</si>
  <si>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</si>
  <si>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</si>
  <si>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</si>
  <si>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</si>
  <si>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</si>
  <si>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</si>
  <si>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</si>
  <si>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</si>
  <si>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</si>
  <si>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</si>
  <si>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</si>
  <si>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</si>
  <si>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</si>
  <si>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</si>
  <si>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</si>
  <si>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</si>
  <si>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</si>
  <si>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</si>
  <si>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</si>
  <si>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</si>
  <si>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</si>
  <si>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</si>
  <si>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</si>
  <si>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</si>
  <si>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</si>
  <si>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</si>
  <si>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</si>
  <si>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</si>
  <si>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</si>
  <si>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</si>
  <si>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</si>
  <si>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</si>
  <si>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</si>
  <si>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</si>
  <si>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</si>
  <si>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</si>
  <si>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</si>
  <si>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</si>
  <si>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</si>
  <si>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</si>
  <si>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</si>
  <si>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</si>
  <si>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</si>
  <si>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</si>
  <si>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</si>
  <si>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</si>
  <si>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</si>
  <si>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</si>
  <si>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</si>
  <si>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</si>
  <si>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</si>
  <si>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</si>
  <si>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</si>
  <si>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</si>
  <si>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</si>
  <si>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</si>
  <si>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</si>
  <si>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</si>
  <si>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</si>
  <si>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</si>
  <si>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</si>
  <si>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</si>
  <si>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</si>
  <si>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</si>
  <si>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</si>
  <si>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</si>
  <si>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</si>
  <si>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</si>
  <si>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</si>
  <si>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</si>
  <si>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</si>
  <si>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</si>
  <si>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</si>
  <si>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</si>
  <si>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</si>
  <si>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</si>
  <si>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</si>
  <si>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</si>
  <si>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</si>
  <si>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</si>
  <si>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</si>
  <si>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</si>
  <si>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</si>
  <si>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</si>
  <si>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</si>
  <si>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</si>
  <si>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</si>
  <si>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</si>
  <si>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</si>
  <si>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</si>
  <si>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</si>
  <si>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</si>
  <si>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</si>
  <si>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</si>
  <si>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</si>
  <si>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</si>
  <si>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</si>
  <si>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</si>
  <si>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</si>
  <si>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</si>
  <si>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</si>
  <si>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</si>
  <si>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</si>
  <si>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</si>
  <si>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</si>
  <si>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</si>
  <si>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</si>
  <si>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</si>
  <si>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</si>
  <si>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</si>
  <si>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</si>
  <si>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</si>
  <si>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</si>
  <si>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</si>
  <si>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</si>
  <si>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</si>
  <si>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</si>
  <si>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</si>
  <si>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</si>
  <si>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</si>
  <si>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</si>
  <si>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</si>
  <si>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</si>
  <si>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</si>
  <si>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</si>
  <si>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</si>
  <si>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</si>
  <si>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</si>
  <si>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</si>
  <si>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</si>
  <si>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</si>
  <si>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</si>
  <si>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</si>
  <si>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</si>
  <si>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</si>
  <si>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</si>
  <si>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</si>
  <si>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</si>
  <si>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</si>
  <si>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</si>
  <si>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</si>
  <si>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</si>
  <si>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</si>
  <si>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</si>
  <si>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</si>
  <si>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</si>
  <si>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</si>
  <si>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</si>
  <si>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</si>
  <si>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</si>
  <si>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</si>
  <si>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</si>
  <si>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</si>
  <si>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</si>
  <si>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</si>
  <si>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</si>
  <si>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</si>
  <si>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</si>
  <si>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</si>
  <si>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</si>
  <si>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</si>
  <si>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</si>
  <si>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</si>
  <si>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</si>
  <si>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</si>
  <si>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</si>
  <si>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</si>
  <si>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</si>
  <si>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</si>
  <si>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</si>
  <si>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</si>
  <si>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</si>
  <si>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</si>
  <si>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</si>
  <si>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</si>
  <si>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</si>
  <si>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</si>
  <si>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</si>
  <si>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</si>
  <si>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</si>
  <si>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</si>
  <si>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</si>
  <si>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</si>
  <si>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</si>
  <si>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</si>
  <si>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</si>
  <si>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</si>
  <si>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</si>
  <si>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</si>
  <si>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</si>
  <si>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</si>
  <si>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</si>
  <si>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</si>
  <si>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</si>
  <si>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</si>
  <si>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</si>
  <si>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</si>
  <si>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</si>
  <si>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</si>
  <si>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</si>
  <si>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</si>
  <si>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</si>
  <si>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</si>
  <si>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</si>
  <si>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</si>
  <si>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</si>
  <si>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</si>
  <si>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</si>
  <si>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</si>
  <si>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</si>
  <si>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</si>
  <si>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</si>
  <si>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</si>
  <si>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</si>
  <si>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</si>
  <si>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</si>
  <si>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</si>
  <si>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</si>
  <si>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</si>
  <si>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</si>
  <si>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</si>
  <si>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</si>
  <si>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</si>
  <si>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</si>
  <si>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</si>
  <si>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</si>
  <si>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</si>
  <si>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</si>
  <si>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</si>
  <si>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</si>
  <si>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</si>
  <si>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</si>
  <si>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</si>
  <si>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</si>
  <si>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</si>
  <si>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</si>
  <si>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</si>
  <si>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</si>
  <si>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</si>
  <si>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</si>
  <si>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</si>
  <si>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</si>
  <si>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</si>
  <si>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</si>
  <si>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</si>
  <si>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</si>
  <si>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</si>
  <si>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</si>
  <si>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</si>
  <si>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</si>
  <si>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</si>
  <si>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</si>
  <si>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</si>
  <si>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</si>
  <si>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</si>
  <si>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</si>
  <si>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</si>
  <si>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</si>
  <si>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</si>
  <si>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</si>
  <si>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</si>
  <si>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</si>
  <si>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</si>
  <si>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</si>
  <si>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</si>
  <si>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</si>
  <si>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</si>
  <si>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</si>
  <si>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</si>
  <si>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</si>
  <si>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</si>
  <si>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</si>
  <si>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</si>
  <si>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</si>
  <si>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</si>
  <si>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</si>
  <si>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</si>
  <si>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</si>
  <si>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</si>
  <si>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</si>
  <si>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</si>
  <si>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</si>
  <si>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</si>
  <si>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</si>
  <si>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</si>
  <si>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</si>
  <si>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</si>
  <si>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</si>
  <si>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</si>
  <si>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</si>
  <si>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</si>
  <si>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</si>
  <si>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</si>
  <si>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</si>
  <si>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</si>
  <si>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</si>
  <si>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</si>
  <si>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</si>
  <si>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</si>
  <si>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</si>
  <si>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</si>
  <si>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</si>
  <si>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</si>
  <si>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</si>
  <si>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</si>
  <si>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</si>
  <si>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</si>
  <si>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</si>
  <si>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</si>
  <si>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</si>
  <si>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</si>
  <si>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</si>
  <si>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</si>
  <si>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</si>
  <si>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</si>
  <si>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</si>
  <si>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</si>
  <si>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</si>
  <si>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</si>
  <si>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</si>
  <si>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</si>
  <si>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</si>
  <si>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</si>
  <si>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</si>
  <si>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</si>
  <si>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</si>
  <si>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</si>
  <si>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</si>
  <si>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</si>
  <si>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</si>
  <si>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</si>
  <si>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</si>
  <si>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</si>
  <si>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</si>
  <si>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</si>
  <si>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</si>
  <si>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</si>
  <si>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</si>
  <si>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</si>
  <si>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</si>
  <si>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</si>
  <si>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</si>
  <si>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</si>
  <si>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</si>
  <si>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</si>
  <si>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</si>
  <si>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</si>
  <si>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</si>
  <si>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</si>
  <si>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</si>
  <si>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</si>
  <si>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</si>
  <si>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</si>
  <si>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</si>
  <si>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</si>
  <si>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</si>
  <si>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</si>
  <si>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</si>
  <si>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</si>
  <si>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</si>
  <si>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</si>
  <si>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</si>
  <si>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</si>
  <si>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</si>
  <si>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</si>
  <si>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</si>
  <si>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</si>
  <si>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</si>
  <si>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</si>
  <si>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</si>
  <si>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</si>
  <si>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</si>
  <si>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</si>
  <si>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</si>
  <si>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</si>
  <si>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</si>
  <si>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</si>
  <si>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</si>
  <si>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</si>
  <si>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</si>
  <si>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</si>
  <si>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</si>
  <si>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</si>
  <si>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</si>
  <si>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</si>
  <si>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</si>
  <si>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</si>
  <si>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</si>
  <si>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</si>
  <si>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</si>
  <si>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</si>
  <si>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</si>
  <si>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</si>
  <si>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</si>
  <si>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</si>
  <si>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</si>
  <si>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</si>
  <si>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</si>
  <si>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</si>
  <si>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</si>
  <si>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</si>
  <si>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</si>
  <si>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</si>
  <si>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</si>
  <si>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</si>
  <si>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</si>
  <si>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</si>
  <si>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</si>
  <si>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</si>
  <si>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</si>
  <si>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</si>
  <si>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</si>
  <si>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</si>
  <si>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</si>
  <si>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</si>
  <si>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</si>
  <si>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</si>
  <si>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</si>
  <si>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</si>
  <si>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</si>
  <si>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</si>
  <si>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</si>
  <si>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</si>
  <si>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</si>
  <si>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</si>
  <si>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</si>
  <si>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</si>
  <si>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</si>
  <si>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</si>
  <si>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</si>
  <si>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</si>
  <si>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</si>
  <si>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</si>
  <si>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</si>
  <si>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</si>
  <si>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</si>
  <si>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</si>
  <si>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</si>
  <si>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</si>
  <si>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</si>
  <si>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</si>
  <si>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</si>
  <si>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</si>
  <si>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</si>
  <si>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</si>
  <si>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</si>
  <si>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</si>
  <si>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</si>
  <si>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</si>
  <si>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</si>
  <si>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</si>
  <si>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</si>
  <si>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</si>
  <si>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</si>
  <si>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</si>
  <si>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</si>
  <si>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</si>
  <si>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</si>
  <si>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</si>
  <si>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</si>
  <si>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</si>
  <si>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</si>
  <si>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</si>
  <si>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</si>
  <si>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</si>
  <si>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</si>
  <si>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</si>
  <si>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</si>
  <si>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</si>
  <si>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</si>
  <si>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</si>
  <si>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</si>
  <si>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</si>
  <si>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</si>
  <si>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</si>
  <si>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</si>
  <si>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</si>
  <si>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</si>
  <si>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</si>
  <si>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</si>
  <si>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</si>
  <si>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</si>
  <si>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</si>
  <si>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</si>
  <si>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</si>
  <si>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</si>
  <si>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</si>
  <si>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</si>
  <si>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</si>
  <si>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</si>
  <si>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</si>
  <si>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</si>
  <si>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</si>
  <si>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</si>
  <si>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</si>
  <si>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</si>
  <si>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</si>
  <si>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</si>
  <si>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</si>
  <si>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</si>
  <si>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</si>
  <si>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</si>
  <si>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</si>
  <si>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</si>
  <si>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</si>
  <si>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</si>
  <si>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</si>
  <si>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</si>
  <si>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</si>
  <si>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</si>
  <si>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</si>
  <si>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</si>
  <si>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</si>
  <si>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</si>
  <si>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</si>
  <si>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</si>
  <si>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</si>
  <si>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</si>
  <si>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</si>
  <si>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</si>
  <si>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</si>
  <si>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</si>
  <si>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</si>
  <si>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</si>
  <si>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</si>
  <si>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</si>
  <si>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</si>
  <si>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</si>
  <si>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</si>
  <si>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</si>
  <si>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</si>
  <si>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</si>
  <si>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</si>
  <si>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</si>
  <si>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</si>
  <si>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</si>
  <si>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</si>
  <si>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</si>
  <si>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</si>
  <si>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</si>
  <si>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</si>
  <si>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</si>
  <si>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</si>
  <si>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</si>
  <si>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</si>
  <si>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</si>
  <si>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</si>
  <si>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</si>
  <si>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</si>
  <si>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</si>
  <si>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</si>
  <si>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</si>
  <si>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</si>
  <si>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</si>
  <si>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</si>
  <si>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</si>
  <si>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</si>
  <si>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</si>
  <si>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</si>
  <si>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</si>
  <si>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</si>
  <si>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</si>
  <si>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</si>
  <si>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</si>
  <si>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</si>
  <si>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</si>
  <si>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</si>
  <si>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</si>
  <si>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</si>
  <si>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</si>
  <si>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</si>
  <si>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</si>
  <si>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</si>
  <si>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</si>
  <si>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</si>
  <si>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</si>
  <si>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</si>
  <si>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</si>
  <si>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</si>
  <si>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</si>
  <si>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</si>
  <si>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</si>
  <si>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</si>
  <si>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</si>
  <si>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</si>
  <si>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</si>
  <si>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</si>
  <si>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</si>
  <si>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</si>
  <si>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</si>
  <si>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</si>
  <si>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</si>
  <si>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</si>
  <si>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</si>
  <si>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</si>
  <si>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</si>
  <si>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</si>
  <si>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</si>
  <si>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</si>
  <si>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</si>
  <si>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</si>
  <si>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</si>
  <si>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</si>
  <si>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</si>
  <si>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</si>
  <si>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</si>
  <si>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</si>
  <si>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</si>
  <si>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</si>
  <si>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</si>
  <si>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</si>
  <si>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</si>
  <si>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</si>
  <si>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</si>
  <si>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</si>
  <si>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</si>
  <si>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</si>
  <si>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</si>
  <si>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</si>
  <si>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</si>
  <si>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</si>
  <si>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</si>
  <si>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</si>
  <si>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</si>
  <si>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</si>
  <si>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</si>
  <si>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</si>
  <si>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</si>
  <si>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</si>
  <si>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</si>
  <si>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</si>
  <si>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</si>
  <si>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</si>
  <si>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</si>
  <si>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</si>
  <si>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</si>
  <si>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</si>
  <si>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</si>
  <si>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</si>
  <si>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</si>
  <si>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</si>
  <si>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</si>
  <si>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</si>
  <si>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</si>
  <si>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</si>
  <si>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</si>
  <si>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</si>
  <si>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</si>
  <si>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</si>
  <si>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</si>
  <si>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</si>
  <si>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</si>
  <si>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</si>
  <si>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</si>
  <si>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</si>
  <si>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</si>
  <si>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</si>
  <si>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</si>
  <si>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</si>
  <si>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</si>
  <si>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</si>
  <si>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</si>
  <si>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</si>
  <si>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</si>
  <si>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</si>
  <si>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</si>
  <si>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</si>
  <si>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</si>
  <si>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</si>
  <si>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</si>
  <si>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</si>
  <si>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</si>
  <si>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</si>
  <si>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</si>
  <si>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</si>
  <si>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</si>
  <si>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</si>
  <si>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</si>
  <si>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</si>
  <si>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</si>
  <si>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</si>
  <si>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</si>
  <si>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</si>
  <si>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</si>
  <si>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</si>
  <si>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</si>
  <si>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</si>
  <si>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</si>
  <si>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</si>
  <si>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</si>
  <si>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</si>
  <si>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</si>
  <si>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</si>
  <si>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</si>
  <si>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</si>
  <si>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</si>
  <si>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</si>
  <si>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</si>
  <si>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</si>
  <si>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</si>
  <si>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</si>
  <si>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</si>
  <si>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</si>
  <si>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</si>
  <si>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</si>
  <si>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</si>
  <si>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</si>
  <si>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</si>
  <si>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</si>
  <si>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</si>
  <si>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</si>
  <si>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</si>
  <si>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</si>
  <si>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</si>
  <si>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</si>
  <si>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</si>
  <si>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</si>
  <si>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</si>
  <si>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</si>
  <si>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</si>
  <si>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</si>
  <si>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</si>
  <si>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</si>
  <si>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</si>
  <si>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</si>
  <si>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</si>
  <si>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</si>
  <si>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</si>
  <si>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</si>
  <si>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</si>
  <si>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</si>
  <si>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</si>
  <si>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</si>
  <si>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</si>
  <si>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</si>
  <si>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</si>
  <si>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</si>
  <si>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</si>
  <si>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</si>
  <si>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</si>
  <si>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</si>
  <si>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</si>
  <si>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</si>
  <si>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</si>
  <si>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</si>
  <si>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</si>
  <si>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</si>
  <si>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</si>
  <si>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</si>
  <si>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</si>
  <si>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</si>
  <si>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</si>
  <si>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</si>
  <si>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</si>
  <si>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</si>
  <si>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</si>
  <si>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</si>
  <si>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</si>
  <si>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</si>
  <si>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</si>
  <si>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</si>
  <si>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</si>
  <si>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</si>
  <si>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</si>
  <si>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</si>
  <si>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</si>
  <si>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</si>
  <si>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</si>
  <si>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</si>
  <si>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</si>
  <si>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</si>
  <si>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</si>
  <si>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</si>
  <si>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</si>
  <si>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</si>
  <si>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</si>
  <si>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</si>
  <si>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</si>
  <si>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</si>
  <si>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</si>
  <si>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</si>
  <si>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</si>
  <si>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</si>
  <si>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</si>
  <si>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</si>
  <si>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</si>
  <si>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</si>
  <si>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</si>
  <si>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</si>
  <si>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</si>
  <si>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</si>
  <si>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</si>
  <si>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</si>
  <si>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</si>
  <si>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</si>
  <si>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</si>
  <si>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</si>
  <si>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</si>
  <si>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</si>
  <si>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</si>
  <si>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</si>
  <si>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</si>
  <si>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</si>
  <si>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</si>
  <si>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</si>
  <si>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</si>
  <si>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</si>
  <si>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</si>
  <si>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</si>
  <si>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</si>
  <si>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</si>
  <si>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</si>
  <si>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</si>
  <si>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</si>
  <si>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</si>
  <si>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</si>
  <si>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</si>
  <si>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</si>
  <si>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</si>
  <si>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</si>
  <si>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</si>
  <si>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</si>
  <si>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</si>
  <si>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</si>
  <si>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</si>
  <si>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</si>
  <si>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</si>
  <si>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</si>
  <si>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</si>
  <si>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</si>
  <si>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</si>
  <si>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</si>
  <si>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</si>
  <si>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</si>
  <si>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</si>
  <si>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</si>
  <si>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</si>
  <si>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</si>
  <si>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</si>
  <si>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</si>
  <si>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</si>
  <si>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</si>
  <si>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</si>
  <si>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</si>
  <si>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</si>
  <si>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</si>
  <si>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</si>
  <si>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</si>
  <si>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</si>
  <si>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</si>
  <si>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</si>
  <si>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</si>
  <si>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</si>
  <si>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</si>
  <si>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</si>
  <si>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</si>
  <si>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</si>
  <si>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</si>
  <si>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</si>
  <si>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</si>
  <si>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</si>
  <si>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</si>
  <si>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</si>
  <si>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</si>
  <si>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</si>
  <si>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</si>
  <si>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</si>
  <si>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</si>
  <si>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</si>
  <si>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</si>
  <si>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</si>
  <si>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</si>
  <si>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</si>
  <si>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</si>
  <si>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</si>
  <si>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</si>
  <si>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</si>
  <si>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</si>
  <si>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</si>
  <si>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</si>
  <si>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</si>
  <si>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</si>
  <si>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</si>
  <si>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</si>
  <si>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</si>
  <si>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</si>
  <si>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</si>
  <si>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</si>
  <si>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</si>
  <si>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</si>
  <si>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</si>
  <si>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</si>
  <si>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</si>
  <si>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</si>
  <si>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</si>
  <si>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</si>
  <si>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</si>
  <si>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</si>
  <si>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</si>
  <si>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</si>
  <si>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</si>
  <si>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</si>
  <si>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</si>
  <si>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</si>
  <si>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</si>
  <si>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</si>
  <si>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</si>
  <si>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</si>
  <si>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</si>
  <si>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</si>
  <si>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</si>
  <si>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</si>
  <si>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</si>
  <si>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</si>
  <si>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</si>
  <si>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</si>
  <si>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</si>
  <si>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</si>
  <si>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</si>
  <si>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</si>
  <si>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</si>
  <si>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</si>
  <si>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</si>
  <si>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</si>
  <si>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</si>
  <si>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</si>
  <si>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</si>
  <si>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</si>
  <si>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</si>
  <si>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</si>
  <si>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</si>
  <si>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</si>
  <si>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</si>
  <si>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</si>
  <si>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</si>
  <si>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</si>
  <si>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</si>
  <si>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</si>
  <si>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</si>
  <si>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</si>
  <si>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</si>
  <si>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</si>
  <si>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</si>
  <si>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</si>
  <si>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</si>
  <si>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</si>
  <si>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</si>
  <si>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</si>
  <si>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</si>
  <si>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</si>
  <si>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</si>
  <si>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</si>
  <si>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</si>
  <si>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</si>
  <si>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</si>
  <si>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</si>
  <si>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</si>
  <si>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</si>
  <si>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</si>
  <si>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</si>
  <si>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</si>
  <si>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</si>
  <si>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</si>
  <si>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</si>
  <si>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</si>
  <si>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</si>
  <si>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</si>
  <si>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</si>
  <si>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</si>
  <si>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</si>
  <si>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</si>
  <si>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</si>
  <si>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</si>
  <si>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</si>
  <si>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</si>
  <si>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</si>
  <si>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</si>
  <si>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</si>
  <si>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</si>
  <si>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</si>
  <si>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</si>
  <si>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</si>
  <si>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</si>
  <si>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</si>
  <si>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</si>
  <si>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</si>
  <si>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</si>
  <si>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</si>
  <si>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</si>
  <si>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</si>
  <si>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</si>
  <si>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</si>
  <si>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</si>
  <si>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</si>
  <si>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</si>
  <si>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</si>
  <si>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</si>
  <si>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</si>
  <si>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</si>
  <si>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</si>
  <si>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</si>
  <si>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</si>
  <si>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</si>
  <si>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</si>
  <si>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</si>
  <si>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</si>
  <si>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</si>
  <si>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</si>
  <si>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</si>
  <si>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</si>
  <si>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</si>
  <si>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</si>
  <si>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</si>
  <si>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</si>
  <si>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</si>
  <si>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</si>
  <si>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</si>
  <si>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</si>
  <si>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</si>
  <si>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</si>
  <si>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</si>
  <si>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</si>
  <si>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</si>
  <si>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</si>
  <si>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</si>
  <si>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</si>
  <si>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</si>
  <si>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</si>
  <si>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</si>
  <si>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</si>
  <si>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</si>
  <si>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</si>
  <si>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</si>
  <si>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</si>
  <si>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</si>
  <si>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</si>
  <si>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</si>
  <si>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</si>
  <si>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</si>
  <si>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</si>
  <si>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</si>
  <si>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</si>
  <si>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</si>
  <si>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</si>
  <si>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</si>
  <si>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</si>
  <si>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</si>
  <si>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</si>
  <si>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</si>
  <si>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</si>
  <si>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</si>
  <si>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</si>
  <si>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</si>
  <si>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</si>
  <si>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</si>
  <si>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</si>
  <si>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</si>
  <si>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</si>
  <si>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</si>
  <si>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</si>
  <si>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</si>
  <si>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</si>
  <si>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</si>
  <si>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</si>
  <si>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</si>
  <si>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</si>
  <si>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</si>
  <si>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</si>
  <si>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</si>
  <si>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</si>
  <si>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</si>
  <si>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</si>
  <si>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</si>
  <si>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</si>
  <si>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</si>
  <si>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</si>
  <si>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</si>
  <si>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</si>
  <si>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</si>
  <si>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</si>
  <si>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</si>
  <si>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</si>
  <si>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</si>
  <si>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</si>
  <si>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</si>
  <si>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</si>
  <si>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</si>
  <si>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</si>
  <si>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</si>
  <si>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</si>
  <si>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</si>
  <si>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</si>
  <si>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</si>
  <si>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</si>
  <si>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</si>
  <si>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</si>
  <si>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</si>
  <si>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</si>
  <si>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</si>
  <si>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</si>
  <si>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</si>
  <si>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</si>
  <si>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</si>
  <si>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</si>
  <si>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</si>
  <si>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</si>
  <si>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</si>
  <si>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</si>
  <si>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</si>
  <si>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</si>
  <si>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</si>
  <si>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</si>
  <si>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</si>
  <si>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</si>
  <si>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</si>
  <si>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</si>
  <si>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</si>
  <si>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</si>
  <si>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</si>
  <si>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</si>
  <si>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</si>
  <si>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</si>
  <si>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</si>
  <si>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</si>
  <si>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</si>
  <si>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</si>
  <si>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</si>
  <si>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</si>
  <si>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</si>
  <si>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</si>
  <si>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</si>
  <si>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</si>
  <si>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</si>
  <si>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</si>
  <si>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</si>
  <si>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</si>
  <si>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</si>
  <si>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</si>
  <si>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</si>
  <si>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</si>
  <si>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</si>
  <si>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</si>
  <si>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</si>
  <si>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</si>
  <si>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</si>
  <si>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</si>
  <si>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</si>
  <si>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</si>
  <si>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</si>
  <si>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</si>
  <si>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</si>
  <si>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</si>
  <si>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</si>
  <si>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</si>
  <si>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</si>
  <si>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</si>
  <si>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</si>
  <si>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</si>
  <si>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</si>
  <si>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</si>
  <si>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</si>
  <si>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</si>
  <si>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</si>
  <si>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</si>
  <si>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</si>
  <si>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</si>
  <si>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</si>
  <si>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</si>
  <si>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</si>
  <si>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</si>
  <si>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</si>
  <si>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</si>
  <si>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</si>
  <si>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</si>
  <si>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</si>
  <si>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</si>
  <si>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</si>
  <si>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</si>
  <si>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</si>
  <si>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</si>
  <si>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</si>
  <si>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</si>
  <si>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</si>
  <si>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</si>
  <si>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</si>
  <si>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</si>
  <si>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</si>
  <si>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</si>
  <si>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</si>
  <si>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</si>
  <si>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</si>
  <si>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</si>
  <si>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</si>
  <si>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</si>
  <si>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</si>
  <si>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</si>
  <si>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</si>
  <si>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</si>
  <si>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</si>
  <si>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</si>
  <si>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</si>
  <si>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</si>
  <si>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</si>
  <si>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</si>
  <si>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</si>
  <si>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</si>
  <si>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</si>
  <si>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</si>
  <si>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</si>
  <si>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</si>
  <si>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</si>
  <si>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</si>
  <si>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</si>
  <si>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</si>
  <si>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</si>
  <si>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</si>
  <si>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</si>
  <si>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</si>
  <si>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</si>
  <si>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</si>
  <si>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</si>
  <si>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</si>
  <si>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</si>
  <si>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</si>
  <si>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</si>
  <si>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</si>
  <si>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</si>
  <si>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</si>
  <si>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</si>
  <si>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</si>
  <si>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</si>
  <si>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</si>
  <si>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</si>
  <si>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</si>
  <si>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</si>
  <si>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</si>
  <si>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</si>
  <si>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</si>
  <si>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</si>
  <si>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</si>
  <si>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</si>
  <si>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</si>
  <si>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</si>
  <si>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</si>
  <si>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</si>
  <si>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</si>
  <si>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</si>
  <si>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</si>
  <si>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</si>
  <si>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</si>
  <si>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</si>
  <si>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</si>
  <si>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</si>
  <si>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</si>
  <si>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</si>
  <si>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</si>
  <si>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</si>
  <si>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</si>
  <si>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</si>
  <si>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</si>
  <si>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</si>
  <si>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</si>
  <si>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</si>
  <si>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</si>
  <si>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</si>
  <si>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</si>
  <si>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</si>
  <si>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</si>
  <si>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</si>
  <si>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</si>
  <si>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</si>
  <si>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</si>
  <si>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</si>
  <si>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</si>
  <si>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</si>
  <si>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</si>
  <si>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</si>
  <si>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</si>
  <si>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</si>
  <si>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</si>
  <si>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</si>
  <si>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</si>
  <si>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</si>
  <si>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</si>
  <si>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</si>
  <si>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</si>
  <si>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</si>
  <si>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</si>
  <si>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</si>
  <si>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</si>
  <si>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</si>
  <si>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</si>
  <si>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</si>
  <si>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</si>
  <si>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</si>
  <si>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</si>
  <si>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</si>
  <si>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</si>
  <si>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</si>
  <si>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</si>
  <si>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</si>
  <si>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</si>
  <si>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</si>
  <si>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</si>
  <si>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</si>
  <si>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</si>
  <si>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</si>
  <si>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</si>
  <si>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</si>
  <si>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</si>
  <si>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</si>
  <si>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</si>
  <si>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</si>
  <si>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</si>
  <si>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</si>
  <si>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</si>
  <si>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</si>
  <si>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</si>
  <si>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</si>
  <si>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</si>
  <si>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</si>
  <si>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</si>
  <si>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</si>
  <si>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</si>
  <si>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</si>
  <si>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</si>
  <si>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</si>
  <si>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</si>
  <si>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</si>
  <si>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</si>
  <si>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</si>
  <si>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</si>
  <si>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</si>
  <si>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</si>
  <si>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</si>
  <si>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</si>
  <si>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</si>
  <si>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</si>
  <si>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</si>
  <si>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</si>
  <si>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</si>
  <si>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</si>
  <si>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</si>
  <si>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</si>
  <si>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</si>
  <si>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</si>
  <si>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</si>
  <si>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</si>
  <si>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</si>
  <si>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</si>
  <si>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</si>
  <si>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</si>
  <si>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</si>
  <si>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</si>
  <si>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</si>
  <si>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</si>
  <si>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</si>
  <si>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</si>
  <si>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</si>
  <si>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</si>
  <si>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</si>
  <si>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</si>
  <si>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</si>
  <si>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</si>
  <si>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</si>
  <si>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</si>
  <si>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</si>
  <si>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</si>
  <si>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</si>
  <si>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</si>
  <si>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</si>
  <si>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</si>
  <si>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</si>
  <si>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</si>
  <si>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</si>
  <si>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</si>
  <si>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</si>
  <si>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</si>
  <si>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</si>
  <si>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</si>
  <si>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</si>
  <si>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</si>
  <si>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</si>
  <si>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</si>
  <si>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</si>
  <si>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</si>
  <si>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</si>
  <si>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</si>
  <si>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</si>
  <si>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</si>
  <si>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</si>
  <si>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</si>
  <si>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</si>
  <si>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</si>
  <si>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</si>
  <si>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</si>
  <si>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</si>
  <si>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</si>
  <si>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</si>
  <si>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</si>
  <si>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</si>
  <si>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</si>
  <si>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</si>
  <si>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</si>
  <si>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</si>
  <si>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</si>
  <si>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</si>
  <si>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</si>
  <si>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</si>
  <si>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</si>
  <si>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</si>
  <si>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</si>
  <si>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</si>
  <si>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</si>
  <si>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</si>
  <si>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</si>
  <si>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</si>
  <si>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</si>
  <si>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</si>
  <si>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</si>
  <si>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</si>
  <si>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</si>
  <si>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</si>
  <si>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</si>
  <si>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</si>
  <si>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</si>
  <si>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</si>
  <si>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</si>
  <si>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</si>
  <si>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</si>
  <si>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</si>
  <si>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</si>
  <si>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</si>
  <si>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</si>
  <si>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</si>
  <si>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</si>
  <si>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</si>
  <si>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</si>
  <si>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</si>
  <si>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</si>
  <si>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</si>
  <si>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</si>
  <si>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</si>
  <si>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</si>
  <si>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</si>
  <si>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</si>
  <si>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</si>
  <si>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</si>
  <si>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</si>
  <si>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</si>
  <si>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</si>
  <si>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</si>
  <si>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</si>
  <si>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</si>
  <si>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</si>
  <si>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</si>
  <si>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</si>
  <si>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</si>
  <si>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</si>
  <si>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</si>
  <si>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</si>
  <si>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</si>
  <si>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</si>
  <si>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</si>
  <si>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</si>
  <si>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</si>
  <si>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</si>
  <si>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</si>
  <si>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</si>
  <si>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</si>
  <si>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</si>
  <si>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</si>
  <si>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</si>
  <si>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</si>
  <si>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</si>
  <si>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</si>
  <si>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</si>
  <si>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</si>
  <si>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</si>
  <si>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</si>
  <si>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</si>
  <si>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</si>
  <si>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</si>
  <si>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</si>
  <si>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</si>
  <si>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</si>
  <si>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</si>
  <si>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</si>
  <si>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</si>
  <si>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</si>
  <si>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</si>
  <si>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</si>
  <si>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</si>
  <si>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</si>
  <si>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</si>
  <si>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</si>
  <si>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</si>
  <si>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</si>
  <si>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</si>
  <si>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</si>
  <si>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</si>
  <si>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</si>
  <si>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</si>
  <si>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</si>
  <si>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</si>
  <si>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</si>
  <si>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</si>
  <si>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</si>
  <si>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</si>
  <si>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</si>
  <si>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</si>
  <si>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</si>
  <si>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</si>
  <si>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</si>
  <si>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</si>
  <si>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</si>
  <si>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</si>
  <si>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</si>
  <si>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</si>
  <si>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</si>
  <si>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</si>
  <si>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</si>
  <si>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</si>
  <si>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</si>
  <si>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</si>
  <si>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</si>
  <si>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</si>
  <si>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</si>
  <si>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</si>
  <si>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</si>
  <si>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</si>
  <si>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</si>
  <si>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</si>
  <si>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</si>
  <si>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</si>
  <si>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</si>
  <si>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</si>
  <si>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</si>
  <si>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</si>
  <si>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</si>
  <si>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</si>
  <si>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</si>
  <si>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</si>
  <si>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</si>
  <si>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</si>
  <si>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</si>
  <si>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</si>
  <si>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</si>
  <si>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</si>
  <si>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</si>
  <si>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</si>
  <si>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</si>
  <si>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</si>
  <si>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</si>
  <si>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</si>
  <si>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</si>
  <si>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</si>
  <si>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</si>
  <si>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</si>
  <si>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</si>
  <si>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</si>
  <si>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</si>
  <si>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</si>
  <si>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</si>
  <si>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</si>
  <si>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</si>
  <si>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</si>
  <si>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</si>
  <si>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</si>
  <si>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</si>
  <si>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</si>
  <si>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</si>
  <si>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</si>
  <si>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</si>
  <si>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</si>
  <si>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</si>
  <si>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</si>
  <si>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</si>
  <si>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</si>
  <si>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</si>
  <si>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</si>
  <si>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</si>
  <si>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</si>
  <si>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</si>
  <si>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</si>
  <si>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</si>
  <si>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</si>
  <si>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</si>
  <si>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</si>
  <si>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</si>
  <si>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</si>
  <si>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</si>
  <si>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</si>
  <si>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</si>
  <si>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</si>
  <si>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</si>
  <si>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</si>
  <si>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</si>
  <si>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</si>
  <si>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</si>
  <si>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</si>
  <si>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</si>
  <si>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</si>
  <si>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</si>
  <si>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</si>
  <si>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</si>
  <si>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</si>
  <si>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</si>
  <si>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</si>
  <si>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</si>
  <si>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</si>
  <si>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</si>
  <si>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</si>
  <si>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</si>
  <si>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</si>
  <si>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</si>
  <si>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</si>
  <si>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</si>
  <si>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</si>
  <si>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</si>
  <si>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</si>
  <si>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</si>
  <si>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</si>
  <si>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</si>
  <si>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</si>
  <si>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</si>
  <si>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</si>
  <si>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</si>
  <si>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</si>
  <si>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</si>
  <si>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</si>
  <si>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</si>
  <si>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</si>
  <si>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</si>
  <si>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</si>
  <si>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</si>
  <si>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</si>
  <si>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</si>
  <si>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</si>
  <si>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</si>
  <si>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</si>
  <si>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</si>
  <si>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</si>
  <si>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</si>
  <si>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</si>
  <si>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</si>
  <si>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</si>
  <si>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</si>
  <si>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</si>
  <si>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</si>
  <si>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</si>
  <si>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</si>
  <si>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</si>
  <si>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</si>
  <si>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</si>
  <si>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</si>
  <si>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</si>
  <si>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</si>
  <si>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</si>
  <si>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</si>
  <si>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</si>
  <si>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</si>
  <si>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</si>
  <si>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</si>
  <si>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</si>
  <si>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</si>
  <si>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</si>
  <si>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</si>
  <si>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</si>
  <si>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</si>
  <si>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</si>
  <si>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</si>
  <si>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</si>
  <si>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</si>
  <si>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</si>
  <si>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</si>
  <si>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</si>
  <si>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</si>
  <si>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</si>
  <si>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</si>
  <si>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</si>
  <si>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</si>
  <si>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</si>
  <si>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</si>
  <si>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</si>
  <si>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</si>
  <si>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</si>
  <si>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</si>
  <si>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</si>
  <si>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</si>
  <si>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</si>
  <si>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</si>
  <si>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</si>
  <si>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</si>
  <si>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</si>
  <si>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</si>
  <si>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</si>
  <si>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</si>
  <si>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</si>
  <si>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</si>
  <si>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</si>
  <si>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</si>
  <si>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</si>
  <si>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</si>
  <si>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</si>
  <si>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</si>
  <si>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</si>
  <si>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</si>
  <si>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</si>
  <si>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</si>
  <si>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</si>
  <si>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</si>
  <si>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</si>
  <si>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</si>
  <si>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</si>
  <si>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</si>
  <si>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</si>
  <si>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</si>
  <si>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</si>
  <si>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</si>
  <si>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</si>
  <si>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</si>
  <si>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</si>
  <si>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</si>
  <si>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</si>
  <si>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</si>
  <si>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</si>
  <si>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</si>
  <si>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</si>
  <si>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</si>
  <si>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</si>
  <si>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</si>
  <si>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</si>
  <si>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</si>
  <si>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</si>
  <si>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</si>
  <si>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</si>
  <si>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</si>
  <si>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</si>
  <si>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</si>
  <si>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</si>
  <si>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</si>
  <si>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</si>
  <si>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</si>
  <si>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</si>
  <si>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</si>
  <si>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</si>
  <si>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</si>
  <si>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</si>
  <si>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</si>
  <si>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</si>
  <si>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</si>
  <si>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</si>
  <si>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</si>
  <si>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</si>
  <si>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</si>
  <si>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</si>
  <si>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</si>
  <si>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</si>
  <si>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</si>
  <si>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</si>
  <si>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</si>
  <si>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</si>
  <si>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</si>
  <si>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</si>
  <si>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</si>
  <si>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</si>
  <si>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</si>
  <si>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</si>
  <si>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</si>
  <si>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</si>
  <si>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</si>
  <si>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</si>
  <si>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</si>
  <si>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</si>
  <si>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</si>
  <si>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</si>
  <si>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</si>
  <si>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</si>
  <si>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</si>
  <si>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</si>
  <si>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</si>
  <si>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</si>
  <si>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</si>
  <si>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</si>
  <si>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</si>
  <si>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</si>
  <si>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</si>
  <si>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</si>
  <si>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</si>
  <si>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</si>
  <si>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</si>
  <si>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</si>
  <si>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</si>
  <si>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</si>
  <si>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</si>
  <si>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</si>
  <si>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</si>
  <si>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</si>
  <si>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</si>
  <si>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</si>
  <si>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</si>
  <si>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</si>
  <si>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</si>
  <si>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</si>
  <si>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</si>
  <si>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</si>
  <si>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</si>
  <si>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</si>
  <si>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</si>
  <si>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</si>
  <si>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</si>
  <si>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</si>
  <si>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</si>
  <si>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</si>
  <si>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</si>
  <si>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</si>
  <si>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</si>
  <si>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</si>
  <si>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</si>
  <si>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</si>
  <si>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</si>
  <si>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</si>
  <si>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</si>
  <si>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</si>
  <si>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</si>
  <si>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</si>
  <si>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</si>
  <si>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</si>
  <si>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</si>
  <si>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</si>
  <si>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</si>
  <si>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</si>
  <si>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</si>
  <si>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</si>
  <si>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</si>
  <si>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</si>
  <si>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</si>
  <si>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</si>
  <si>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</si>
  <si>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</si>
  <si>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</si>
  <si>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</si>
  <si>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</si>
  <si>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</si>
  <si>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</si>
  <si>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</si>
  <si>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</si>
  <si>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</si>
  <si>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</si>
  <si>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</si>
  <si>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</si>
  <si>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</si>
  <si>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</si>
  <si>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</si>
  <si>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</si>
  <si>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</si>
  <si>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</si>
  <si>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</si>
  <si>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</si>
  <si>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</si>
  <si>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</si>
  <si>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</si>
  <si>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</si>
  <si>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</si>
  <si>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</si>
  <si>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</si>
  <si>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</si>
  <si>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</si>
  <si>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</si>
  <si>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</si>
  <si>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</si>
  <si>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</si>
  <si>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</si>
  <si>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</si>
  <si>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</si>
  <si>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</si>
  <si>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</si>
  <si>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</si>
  <si>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</si>
  <si>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</si>
  <si>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</si>
  <si>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</si>
  <si>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</si>
  <si>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</si>
  <si>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</si>
  <si>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</si>
  <si>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</si>
  <si>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</si>
  <si>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</si>
  <si>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</si>
  <si>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</si>
  <si>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</si>
  <si>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</si>
  <si>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</si>
  <si>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</si>
  <si>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</si>
  <si>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</si>
  <si>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</si>
  <si>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</si>
  <si>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</si>
  <si>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</si>
  <si>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</si>
  <si>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</si>
  <si>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</si>
  <si>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</si>
  <si>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</si>
  <si>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</si>
  <si>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</si>
  <si>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</si>
  <si>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</si>
  <si>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</si>
  <si>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</si>
  <si>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</si>
  <si>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</si>
  <si>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</si>
  <si>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</si>
  <si>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</si>
  <si>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</si>
  <si>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</si>
  <si>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</si>
  <si>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</si>
  <si>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</si>
  <si>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</si>
  <si>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</si>
  <si>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</si>
  <si>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</si>
  <si>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</si>
  <si>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</si>
  <si>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</si>
  <si>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</si>
  <si>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</si>
  <si>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</si>
  <si>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</si>
  <si>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</si>
  <si>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</si>
  <si>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</si>
  <si>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</si>
  <si>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</si>
  <si>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</si>
  <si>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</si>
  <si>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</si>
  <si>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</si>
  <si>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</si>
  <si>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</si>
  <si>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</si>
  <si>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</si>
  <si>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</si>
  <si>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</si>
  <si>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</si>
  <si>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</si>
  <si>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</si>
  <si>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</si>
  <si>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</si>
  <si>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</si>
  <si>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</si>
  <si>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</si>
  <si>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</si>
  <si>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</si>
  <si>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</si>
  <si>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</si>
  <si>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</si>
  <si>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</si>
  <si>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</si>
  <si>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</si>
  <si>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</si>
  <si>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</si>
  <si>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</si>
  <si>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</si>
  <si>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</si>
  <si>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</si>
  <si>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</si>
  <si>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</si>
  <si>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</si>
  <si>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</si>
  <si>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</si>
  <si>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</si>
  <si>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</si>
  <si>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</si>
  <si>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</si>
  <si>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</si>
  <si>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</si>
  <si>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</si>
  <si>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</si>
  <si>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</si>
  <si>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</si>
  <si>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</si>
  <si>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</si>
  <si>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</si>
  <si>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</si>
  <si>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</si>
  <si>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</si>
  <si>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</si>
  <si>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</si>
  <si>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</si>
  <si>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</si>
  <si>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</si>
  <si>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</si>
  <si>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</si>
  <si>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</si>
  <si>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</si>
  <si>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</si>
  <si>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</si>
  <si>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</si>
  <si>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</si>
  <si>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</si>
  <si>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</si>
  <si>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</si>
  <si>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</si>
  <si>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</si>
  <si>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</si>
  <si>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</si>
  <si>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</si>
  <si>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</si>
  <si>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</si>
  <si>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</si>
  <si>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</si>
  <si>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</si>
  <si>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</si>
  <si>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</si>
  <si>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</si>
  <si>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</si>
  <si>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</si>
  <si>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</si>
  <si>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</si>
  <si>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</si>
  <si>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</si>
  <si>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</si>
  <si>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</si>
  <si>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</si>
  <si>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</si>
  <si>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</si>
  <si>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</si>
  <si>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</si>
  <si>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</si>
  <si>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</si>
  <si>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</si>
  <si>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</si>
  <si>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</si>
  <si>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</si>
  <si>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</si>
  <si>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</si>
  <si>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</si>
  <si>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</si>
  <si>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</si>
  <si>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</si>
  <si>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</si>
  <si>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</si>
  <si>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</si>
  <si>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</si>
  <si>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</si>
  <si>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</si>
  <si>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</si>
  <si>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</si>
  <si>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</si>
  <si>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</si>
  <si>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</si>
  <si>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</si>
  <si>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</si>
  <si>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</si>
  <si>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</si>
  <si>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</si>
  <si>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</si>
  <si>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</si>
  <si>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</si>
  <si>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</si>
  <si>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</si>
  <si>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</si>
  <si>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</si>
  <si>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</si>
  <si>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</si>
  <si>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</si>
  <si>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</si>
  <si>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</si>
  <si>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</si>
  <si>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</si>
  <si>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</si>
  <si>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</si>
  <si>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</si>
  <si>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</si>
  <si>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</si>
  <si>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</si>
  <si>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</si>
  <si>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</si>
  <si>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</si>
  <si>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</si>
  <si>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</si>
  <si>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</si>
  <si>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</si>
  <si>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</si>
  <si>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</si>
  <si>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</si>
  <si>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</si>
  <si>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</si>
  <si>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</si>
  <si>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</si>
  <si>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</si>
  <si>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</si>
  <si>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</si>
  <si>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</si>
  <si>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</si>
  <si>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</si>
  <si>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</si>
  <si>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</si>
  <si>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</si>
  <si>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</si>
  <si>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</si>
  <si>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</si>
  <si>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</si>
  <si>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</si>
  <si>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</si>
  <si>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</si>
  <si>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</si>
  <si>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</si>
  <si>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</si>
  <si>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</si>
  <si>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</si>
  <si>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</si>
  <si>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</si>
  <si>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</si>
  <si>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</si>
  <si>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</si>
  <si>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</si>
  <si>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</si>
  <si>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</si>
  <si>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</si>
  <si>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</si>
  <si>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</si>
  <si>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</si>
  <si>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</si>
  <si>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</si>
  <si>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</si>
  <si>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</si>
  <si>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</si>
  <si>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</si>
  <si>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</si>
  <si>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</si>
  <si>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</si>
  <si>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</si>
  <si>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</si>
  <si>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</si>
  <si>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</si>
  <si>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</si>
  <si>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</si>
  <si>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</si>
  <si>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</si>
  <si>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</si>
  <si>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</si>
  <si>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</si>
  <si>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</si>
  <si>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</si>
  <si>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</si>
  <si>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</si>
  <si>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</si>
  <si>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</si>
  <si>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</si>
  <si>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</si>
  <si>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</si>
  <si>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</si>
  <si>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</si>
  <si>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</si>
  <si>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</si>
  <si>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</si>
  <si>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</si>
  <si>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</si>
  <si>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</si>
  <si>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</si>
  <si>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</si>
  <si>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</si>
  <si>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</si>
  <si>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</si>
  <si>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</si>
  <si>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</si>
  <si>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</si>
  <si>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</si>
  <si>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</si>
  <si>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</si>
  <si>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</si>
  <si>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</si>
  <si>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</si>
  <si>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</si>
  <si>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</si>
  <si>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</si>
  <si>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</si>
  <si>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</si>
  <si>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</si>
  <si>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</si>
  <si>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</si>
  <si>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</si>
  <si>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</si>
  <si>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</si>
  <si>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</si>
  <si>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</si>
  <si>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</si>
  <si>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</si>
  <si>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</si>
  <si>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</si>
  <si>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</si>
  <si>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</si>
  <si>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</si>
  <si>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</si>
  <si>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</si>
  <si>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</si>
  <si>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</si>
  <si>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</si>
  <si>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</si>
  <si>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</si>
  <si>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</si>
  <si>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</si>
  <si>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</si>
  <si>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</si>
  <si>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</si>
  <si>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</si>
  <si>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</si>
  <si>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</si>
  <si>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</si>
  <si>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</si>
  <si>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</si>
  <si>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</si>
  <si>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</si>
  <si>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</si>
  <si>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</si>
  <si>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</si>
  <si>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</si>
  <si>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</si>
  <si>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</si>
  <si>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</si>
  <si>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</si>
  <si>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</si>
  <si>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</si>
  <si>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</si>
  <si>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</si>
  <si>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</si>
  <si>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</si>
  <si>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</si>
  <si>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</si>
  <si>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</si>
  <si>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</si>
  <si>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</si>
  <si>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</si>
  <si>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</si>
  <si>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</si>
  <si>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</si>
  <si>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</si>
  <si>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</si>
  <si>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</si>
  <si>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</si>
  <si>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</si>
  <si>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</si>
  <si>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</si>
  <si>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</si>
  <si>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</si>
  <si>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</si>
  <si>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</si>
  <si>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</si>
  <si>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</si>
  <si>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</si>
  <si>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</si>
  <si>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</si>
  <si>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</si>
  <si>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</si>
  <si>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</si>
  <si>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</si>
  <si>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</si>
  <si>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</si>
  <si>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</si>
  <si>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</si>
  <si>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</si>
  <si>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</si>
  <si>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</si>
  <si>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</si>
  <si>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</si>
  <si>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</si>
  <si>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</si>
  <si>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</si>
  <si>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</si>
  <si>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</si>
  <si>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</si>
  <si>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</si>
  <si>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</si>
  <si>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</si>
  <si>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</si>
  <si>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</si>
  <si>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</si>
  <si>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</si>
  <si>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</si>
  <si>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</si>
  <si>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</si>
  <si>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</si>
  <si>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</si>
  <si>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</si>
  <si>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</si>
  <si>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</si>
  <si>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</si>
  <si>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</si>
  <si>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</si>
  <si>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</si>
  <si>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</si>
  <si>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</si>
  <si>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</si>
  <si>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</si>
  <si>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</si>
  <si>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</si>
  <si>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</si>
  <si>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</si>
  <si>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</si>
  <si>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</si>
  <si>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</si>
  <si>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</si>
  <si>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</si>
  <si>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</si>
  <si>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</si>
  <si>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</si>
  <si>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</si>
  <si>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</si>
  <si>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</si>
  <si>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</si>
  <si>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</si>
  <si>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</si>
  <si>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</si>
  <si>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</si>
  <si>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</si>
  <si>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</si>
  <si>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</si>
  <si>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</si>
  <si>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</si>
  <si>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</si>
  <si>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</si>
  <si>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</si>
  <si>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</si>
  <si>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</si>
  <si>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</si>
  <si>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</si>
  <si>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</si>
  <si>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</si>
  <si>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</si>
  <si>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</si>
  <si>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</si>
  <si>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</si>
  <si>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</si>
  <si>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</si>
  <si>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</si>
  <si>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</si>
  <si>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</si>
  <si>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</si>
  <si>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</si>
  <si>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</si>
  <si>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</si>
  <si>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</si>
  <si>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</si>
  <si>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</si>
  <si>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</si>
  <si>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</si>
  <si>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</si>
  <si>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</si>
  <si>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</si>
  <si>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</si>
  <si>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</si>
  <si>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</si>
  <si>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</si>
  <si>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</si>
  <si>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</si>
  <si>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</si>
  <si>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</si>
  <si>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</si>
  <si>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</si>
  <si>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</si>
  <si>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</si>
  <si>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</si>
  <si>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</si>
  <si>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</si>
  <si>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</si>
  <si>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</si>
  <si>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</si>
  <si>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</si>
  <si>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</si>
  <si>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</si>
  <si>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</si>
  <si>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</si>
  <si>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</si>
  <si>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</si>
  <si>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</si>
  <si>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</si>
  <si>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</si>
  <si>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</si>
  <si>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</si>
  <si>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</si>
  <si>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</si>
  <si>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</si>
  <si>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</si>
  <si>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</si>
  <si>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</si>
  <si>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</si>
  <si>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</si>
  <si>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</si>
  <si>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</si>
  <si>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</si>
  <si>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</si>
  <si>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</si>
  <si>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</si>
  <si>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</si>
  <si>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</si>
  <si>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</si>
  <si>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</si>
  <si>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</si>
  <si>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</si>
  <si>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</si>
  <si>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</si>
  <si>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</si>
  <si>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</si>
  <si>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</si>
  <si>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</si>
  <si>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</si>
  <si>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</si>
  <si>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</si>
  <si>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</si>
  <si>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</si>
  <si>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</si>
  <si>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</si>
  <si>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</si>
  <si>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</si>
  <si>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</si>
  <si>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</si>
  <si>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</si>
  <si>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</si>
  <si>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</si>
  <si>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</si>
  <si>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</si>
  <si>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</si>
  <si>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</si>
  <si>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</si>
  <si>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</si>
  <si>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</si>
  <si>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</si>
  <si>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</si>
  <si>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</si>
  <si>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</si>
  <si>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</si>
  <si>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</si>
  <si>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</si>
  <si>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</si>
  <si>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</si>
  <si>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</si>
  <si>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</si>
  <si>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</si>
  <si>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</si>
  <si>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</si>
  <si>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</si>
  <si>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</si>
  <si>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</si>
  <si>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</si>
  <si>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</si>
  <si>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</si>
  <si>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</si>
  <si>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</si>
  <si>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</si>
  <si>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</si>
  <si>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</si>
  <si>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</si>
  <si>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</si>
  <si>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</si>
  <si>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</si>
  <si>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</si>
  <si>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</si>
  <si>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</si>
  <si>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</si>
  <si>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</si>
  <si>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</si>
  <si>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</si>
  <si>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</si>
  <si>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</si>
  <si>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</si>
  <si>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</si>
  <si>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</si>
  <si>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</si>
  <si>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</si>
  <si>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</si>
  <si>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</si>
  <si>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</si>
  <si>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</si>
  <si>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</si>
  <si>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</si>
  <si>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</si>
  <si>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</si>
  <si>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</si>
  <si>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</si>
  <si>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</si>
  <si>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</si>
  <si>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</si>
  <si>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</si>
  <si>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</si>
  <si>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</si>
  <si>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</si>
  <si>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</si>
  <si>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</si>
  <si>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</si>
  <si>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</si>
  <si>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</si>
  <si>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</si>
  <si>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</si>
  <si>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</si>
  <si>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</si>
  <si>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</si>
  <si>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</si>
  <si>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</si>
  <si>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</si>
  <si>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</si>
  <si>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</si>
  <si>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</si>
  <si>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</si>
  <si>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</si>
  <si>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</si>
  <si>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</si>
  <si>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</si>
  <si>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</si>
  <si>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</si>
  <si>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</si>
  <si>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</si>
  <si>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</si>
  <si>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</si>
  <si>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</si>
  <si>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</si>
  <si>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</si>
  <si>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</si>
  <si>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</si>
  <si>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</si>
  <si>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</si>
  <si>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</si>
  <si>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</si>
  <si>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</si>
  <si>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</si>
  <si>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</si>
  <si>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</si>
  <si>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</si>
  <si>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</si>
  <si>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</si>
  <si>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</si>
  <si>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</si>
  <si>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</si>
  <si>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</si>
  <si>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</si>
  <si>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</si>
  <si>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</si>
  <si>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</si>
  <si>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</si>
  <si>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</si>
  <si>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</si>
  <si>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</si>
  <si>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</si>
  <si>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</si>
  <si>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</si>
  <si>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</si>
  <si>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</si>
  <si>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</si>
  <si>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</si>
  <si>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</si>
  <si>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</si>
  <si>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</si>
  <si>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</si>
  <si>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</si>
  <si>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</si>
  <si>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</si>
  <si>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</si>
  <si>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</si>
  <si>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</si>
  <si>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</si>
  <si>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</si>
  <si>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</si>
  <si>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</si>
  <si>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</si>
  <si>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</si>
  <si>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</si>
  <si>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</si>
  <si>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</si>
  <si>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</si>
  <si>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</si>
  <si>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</si>
  <si>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</si>
  <si>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</si>
  <si>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</si>
  <si>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</si>
  <si>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</si>
  <si>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</si>
  <si>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</si>
  <si>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</si>
  <si>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</si>
  <si>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</si>
  <si>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</si>
  <si>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</si>
  <si>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</si>
  <si>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</si>
  <si>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</si>
  <si>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</si>
  <si>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</si>
  <si>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</si>
  <si>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</si>
  <si>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</si>
  <si>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</si>
  <si>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</si>
  <si>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</si>
  <si>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</si>
  <si>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</si>
  <si>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</si>
  <si>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</si>
  <si>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</si>
  <si>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</si>
  <si>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</si>
  <si>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</si>
  <si>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</si>
  <si>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</si>
  <si>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</si>
  <si>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</si>
  <si>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</si>
  <si>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</si>
  <si>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</si>
  <si>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</si>
  <si>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</si>
  <si>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</si>
  <si>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</si>
  <si>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</si>
  <si>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</si>
  <si>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</si>
  <si>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</si>
  <si>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</si>
  <si>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</si>
  <si>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</si>
  <si>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</si>
  <si>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</si>
  <si>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</si>
  <si>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</si>
  <si>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</si>
  <si>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</si>
  <si>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</si>
  <si>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</si>
  <si>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</si>
  <si>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</si>
  <si>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</si>
  <si>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</si>
  <si>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</si>
  <si>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</si>
  <si>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</si>
  <si>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</si>
  <si>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</si>
  <si>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</si>
  <si>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</si>
  <si>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</si>
  <si>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</si>
  <si>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</si>
  <si>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</si>
  <si>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</si>
  <si>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</si>
  <si>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</si>
  <si>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</si>
  <si>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</si>
  <si>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</si>
  <si>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</si>
  <si>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</si>
  <si>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</si>
  <si>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</si>
  <si>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</si>
  <si>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</si>
  <si>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</si>
  <si>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</si>
  <si>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</si>
  <si>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</si>
  <si>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</si>
  <si>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</si>
  <si>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</si>
  <si>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</si>
  <si>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</si>
  <si>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</si>
  <si>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</si>
  <si>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</si>
  <si>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</si>
  <si>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</si>
  <si>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</si>
  <si>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</si>
  <si>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</si>
  <si>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</si>
  <si>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</si>
  <si>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</si>
  <si>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</si>
  <si>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</si>
  <si>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</si>
  <si>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</si>
  <si>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</si>
  <si>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</si>
  <si>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</si>
  <si>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</si>
  <si>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</si>
  <si>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</si>
  <si>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</si>
  <si>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</si>
  <si>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</si>
  <si>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</si>
  <si>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</si>
  <si>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</si>
  <si>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</si>
  <si>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</si>
  <si>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</si>
  <si>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</si>
  <si>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</si>
  <si>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</si>
  <si>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</si>
  <si>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</si>
  <si>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</si>
  <si>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</si>
  <si>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</si>
  <si>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</si>
  <si>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</si>
  <si>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</si>
  <si>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</si>
  <si>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</si>
  <si>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</si>
  <si>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</si>
  <si>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</si>
  <si>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</si>
  <si>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</si>
  <si>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</si>
  <si>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</si>
  <si>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</si>
  <si>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</si>
  <si>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</si>
  <si>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</si>
  <si>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</si>
  <si>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</si>
  <si>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</si>
  <si>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</si>
  <si>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</si>
  <si>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</si>
  <si>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</si>
  <si>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</si>
  <si>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</si>
  <si>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</si>
  <si>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</si>
  <si>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</si>
  <si>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</si>
  <si>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</si>
  <si>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</si>
  <si>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</si>
  <si>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</si>
  <si>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</si>
  <si>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</si>
  <si>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</si>
  <si>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</si>
  <si>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</si>
  <si>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</si>
  <si>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</si>
  <si>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</si>
  <si>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</si>
  <si>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</si>
  <si>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</si>
  <si>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</si>
  <si>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</si>
  <si>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</si>
  <si>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</si>
  <si>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</si>
  <si>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</si>
  <si>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</si>
  <si>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</si>
  <si>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</si>
  <si>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</si>
  <si>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</si>
  <si>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</si>
  <si>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</si>
  <si>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</si>
  <si>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</si>
  <si>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</si>
  <si>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</si>
  <si>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</si>
  <si>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</si>
  <si>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</si>
  <si>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</si>
  <si>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</si>
  <si>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</si>
  <si>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</si>
  <si>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</si>
  <si>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</si>
  <si>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</si>
  <si>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</si>
  <si>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</si>
  <si>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</si>
  <si>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</si>
  <si>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</si>
  <si>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</si>
  <si>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</si>
  <si>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</si>
  <si>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</si>
  <si>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</si>
  <si>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</si>
  <si>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</si>
  <si>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</si>
  <si>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</si>
  <si>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</si>
  <si>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</si>
  <si>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</si>
  <si>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</si>
  <si>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</si>
  <si>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</si>
  <si>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</si>
  <si>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</si>
  <si>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</si>
  <si>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</si>
  <si>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</si>
  <si>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</si>
  <si>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</si>
  <si>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</si>
  <si>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</si>
  <si>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</si>
  <si>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</si>
  <si>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</si>
  <si>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</si>
  <si>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</si>
  <si>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</si>
  <si>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</si>
  <si>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</si>
  <si>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</si>
  <si>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</si>
  <si>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</si>
  <si>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</si>
  <si>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</si>
  <si>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</si>
  <si>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</si>
  <si>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</si>
  <si>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</si>
  <si>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</si>
  <si>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</si>
  <si>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</si>
  <si>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</si>
  <si>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</si>
  <si>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</si>
  <si>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</si>
  <si>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</si>
  <si>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</si>
  <si>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</si>
  <si>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</si>
  <si>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</si>
  <si>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</si>
  <si>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</si>
  <si>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</si>
  <si>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</si>
  <si>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</si>
  <si>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</si>
  <si>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</si>
  <si>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</si>
  <si>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</si>
  <si>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</si>
  <si>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</si>
  <si>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</si>
  <si>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</si>
  <si>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</si>
  <si>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</si>
  <si>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</si>
  <si>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</si>
  <si>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</si>
  <si>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</si>
  <si>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</si>
  <si>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</si>
  <si>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</si>
  <si>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</si>
  <si>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</si>
  <si>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</si>
  <si>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</si>
  <si>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</si>
  <si>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</si>
  <si>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</si>
  <si>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</si>
  <si>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</si>
  <si>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</si>
  <si>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</si>
  <si>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</si>
  <si>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</si>
  <si>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</si>
  <si>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</si>
  <si>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</si>
  <si>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</si>
  <si>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</si>
  <si>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</si>
  <si>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</si>
  <si>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</si>
  <si>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</si>
  <si>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</si>
  <si>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</si>
  <si>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</si>
  <si>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</si>
  <si>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</si>
  <si>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</si>
  <si>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</si>
  <si>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</si>
  <si>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</si>
  <si>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</si>
  <si>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</si>
  <si>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</si>
  <si>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</si>
  <si>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</si>
  <si>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</si>
  <si>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</si>
  <si>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</si>
  <si>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</si>
  <si>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</si>
  <si>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</si>
  <si>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</si>
  <si>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</si>
  <si>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</si>
  <si>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</si>
  <si>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</si>
  <si>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</si>
  <si>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</si>
  <si>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</si>
  <si>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</si>
  <si>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</si>
  <si>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</si>
  <si>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</si>
  <si>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</si>
  <si>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</si>
  <si>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</si>
  <si>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</si>
  <si>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</si>
  <si>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</si>
  <si>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</si>
  <si>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</si>
  <si>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</si>
  <si>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</si>
  <si>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</si>
  <si>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</si>
  <si>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</si>
  <si>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</si>
  <si>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</si>
  <si>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</si>
  <si>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</si>
  <si>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</si>
  <si>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</si>
  <si>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</si>
  <si>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</si>
  <si>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</si>
  <si>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</si>
  <si>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</si>
  <si>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</si>
  <si>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</si>
  <si>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</si>
  <si>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</si>
  <si>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</si>
  <si>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</si>
  <si>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</si>
  <si>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</si>
  <si>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</si>
  <si>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</si>
  <si>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</si>
  <si>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</si>
  <si>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</si>
  <si>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</si>
  <si>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</si>
  <si>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</si>
  <si>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</si>
  <si>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</si>
  <si>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</si>
  <si>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</si>
  <si>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</si>
  <si>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</si>
  <si>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</si>
  <si>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</si>
  <si>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</si>
  <si>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</si>
  <si>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</si>
  <si>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</si>
  <si>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</si>
  <si>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</si>
  <si>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</si>
  <si>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</si>
  <si>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</si>
  <si>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</si>
  <si>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</si>
  <si>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</si>
  <si>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</si>
  <si>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</si>
  <si>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</si>
  <si>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</si>
  <si>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</si>
  <si>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</si>
  <si>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</si>
  <si>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</si>
  <si>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</si>
  <si>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</si>
  <si>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</si>
  <si>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</si>
  <si>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</si>
  <si>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</si>
  <si>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</si>
  <si>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</si>
  <si>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</si>
  <si>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</si>
  <si>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</si>
  <si>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</si>
  <si>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</si>
  <si>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</si>
  <si>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</si>
  <si>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</si>
  <si>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</si>
  <si>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</si>
  <si>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</si>
  <si>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</si>
  <si>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</si>
  <si>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</si>
  <si>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</si>
  <si>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</si>
  <si>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</si>
  <si>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</si>
  <si>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</si>
  <si>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</si>
  <si>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</si>
  <si>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</si>
  <si>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</si>
  <si>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</si>
  <si>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</si>
  <si>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</si>
  <si>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</si>
  <si>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</si>
  <si>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</si>
  <si>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</si>
  <si>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</si>
  <si>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</si>
  <si>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</si>
  <si>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</si>
  <si>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</si>
  <si>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</si>
  <si>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</si>
  <si>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</si>
  <si>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</si>
  <si>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</si>
  <si>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</si>
  <si>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</si>
  <si>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</si>
  <si>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</si>
  <si>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</si>
  <si>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</si>
  <si>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</si>
  <si>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</si>
  <si>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</si>
  <si>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</si>
  <si>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</si>
  <si>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</si>
  <si>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</si>
  <si>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</si>
  <si>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</si>
  <si>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</si>
  <si>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</si>
  <si>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</si>
  <si>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</si>
  <si>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</si>
  <si>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</si>
  <si>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</si>
  <si>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</si>
  <si>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</si>
  <si>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</si>
  <si>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</si>
  <si>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</si>
  <si>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</si>
  <si>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</si>
  <si>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</si>
  <si>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</si>
  <si>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</si>
  <si>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</si>
  <si>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</si>
  <si>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</si>
  <si>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</si>
  <si>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</si>
  <si>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</si>
  <si>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</si>
  <si>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</si>
  <si>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</si>
  <si>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</si>
  <si>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</si>
  <si>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</si>
  <si>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</si>
  <si>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</si>
  <si>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</si>
  <si>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</si>
  <si>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</si>
  <si>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</si>
  <si>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</si>
  <si>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</si>
  <si>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</si>
  <si>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</si>
  <si>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</si>
  <si>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</si>
  <si>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</si>
  <si>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</si>
  <si>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</si>
  <si>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</si>
  <si>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</si>
  <si>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</si>
  <si>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</si>
  <si>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</si>
  <si>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</si>
  <si>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</si>
  <si>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</si>
  <si>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</si>
  <si>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</si>
  <si>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</si>
  <si>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</si>
  <si>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</si>
  <si>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</si>
  <si>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</si>
  <si>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</si>
  <si>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</si>
  <si>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</si>
  <si>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</si>
  <si>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</si>
  <si>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</si>
  <si>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</si>
  <si>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</si>
  <si>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</si>
  <si>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</si>
  <si>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</si>
  <si>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</si>
  <si>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</si>
  <si>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</si>
  <si>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</si>
  <si>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</si>
  <si>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</si>
  <si>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</si>
  <si>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</si>
  <si>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</si>
  <si>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</si>
  <si>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</si>
  <si>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</si>
  <si>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</si>
  <si>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</si>
  <si>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</si>
  <si>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</si>
  <si>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</si>
  <si>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</si>
  <si>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</si>
  <si>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</si>
  <si>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</si>
  <si>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</si>
  <si>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</si>
  <si>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</si>
  <si>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</si>
  <si>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</si>
  <si>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</si>
  <si>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</si>
  <si>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</si>
  <si>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</si>
  <si>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</si>
  <si>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</si>
  <si>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</si>
  <si>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</si>
  <si>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</si>
  <si>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</si>
  <si>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</si>
  <si>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</si>
  <si>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</si>
  <si>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</si>
  <si>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</si>
  <si>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</si>
  <si>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</si>
  <si>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</si>
  <si>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</si>
  <si>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</si>
  <si>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</si>
  <si>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</si>
  <si>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</si>
  <si>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</si>
  <si>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</si>
  <si>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</si>
  <si>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</si>
  <si>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</si>
  <si>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</si>
  <si>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</si>
  <si>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</si>
  <si>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</si>
  <si>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</si>
  <si>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</si>
  <si>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</si>
  <si>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</si>
  <si>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</si>
  <si>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</si>
  <si>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</si>
  <si>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</si>
  <si>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</si>
  <si>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</si>
  <si>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</si>
  <si>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</si>
  <si>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</si>
  <si>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</si>
  <si>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</si>
  <si>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</si>
  <si>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</si>
  <si>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</si>
  <si>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</si>
  <si>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</si>
  <si>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</si>
  <si>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</si>
  <si>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</si>
  <si>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</si>
  <si>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</si>
  <si>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</si>
  <si>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</si>
  <si>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</si>
  <si>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</si>
  <si>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</si>
  <si>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</si>
  <si>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</si>
  <si>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</si>
  <si>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</si>
  <si>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</si>
  <si>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</si>
  <si>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</si>
  <si>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</si>
  <si>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</si>
  <si>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</si>
  <si>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</si>
  <si>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</si>
  <si>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</si>
  <si>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</si>
  <si>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</si>
  <si>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</si>
  <si>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</si>
  <si>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</si>
  <si>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</si>
  <si>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</si>
  <si>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</si>
  <si>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</si>
  <si>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</si>
  <si>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</si>
  <si>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</si>
  <si>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</si>
  <si>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</si>
  <si>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</si>
  <si>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</si>
  <si>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</si>
  <si>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</si>
  <si>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</si>
  <si>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</si>
  <si>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</si>
  <si>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</si>
  <si>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</si>
  <si>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</si>
  <si>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</si>
  <si>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</si>
  <si>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</si>
  <si>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</si>
  <si>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</si>
  <si>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</si>
  <si>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</si>
  <si>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</si>
  <si>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</si>
  <si>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</si>
  <si>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</si>
  <si>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</si>
  <si>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</si>
  <si>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</si>
  <si>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</si>
  <si>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</si>
  <si>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</si>
  <si>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</si>
  <si>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</si>
  <si>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</si>
  <si>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</si>
  <si>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</si>
  <si>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</si>
  <si>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</si>
  <si>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</si>
  <si>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</si>
  <si>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</si>
  <si>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</si>
  <si>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</si>
  <si>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</si>
  <si>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</si>
  <si>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</si>
  <si>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</si>
  <si>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</si>
  <si>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</si>
  <si>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</si>
  <si>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</si>
  <si>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</si>
  <si>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</si>
  <si>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</si>
  <si>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</si>
  <si>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</si>
  <si>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</si>
  <si>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</si>
  <si>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</si>
  <si>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</si>
  <si>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</si>
  <si>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</si>
  <si>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</si>
  <si>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</si>
  <si>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</si>
  <si>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</si>
  <si>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</si>
  <si>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</si>
  <si>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</si>
  <si>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</si>
  <si>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</si>
  <si>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</si>
  <si>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</si>
  <si>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</si>
  <si>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</si>
  <si>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</si>
  <si>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</si>
  <si>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</si>
  <si>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</si>
  <si>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</si>
  <si>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</si>
  <si>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</si>
  <si>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</si>
  <si>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</si>
  <si>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</si>
  <si>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</si>
  <si>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</si>
  <si>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</si>
  <si>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</si>
  <si>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</si>
  <si>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</si>
  <si>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</si>
  <si>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</si>
  <si>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</si>
  <si>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</si>
  <si>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</si>
  <si>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</si>
  <si>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</si>
  <si>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</si>
  <si>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</si>
  <si>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</si>
  <si>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</si>
  <si>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</si>
  <si>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</si>
  <si>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</si>
  <si>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</si>
  <si>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</si>
  <si>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</si>
  <si>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</si>
  <si>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</si>
  <si>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</si>
  <si>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</si>
  <si>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</si>
  <si>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</si>
  <si>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</si>
  <si>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</si>
  <si>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</si>
  <si>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</si>
  <si>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</si>
  <si>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</si>
  <si>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</si>
  <si>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</si>
  <si>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</si>
  <si>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</si>
  <si>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</si>
  <si>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</si>
  <si>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</si>
  <si>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</si>
  <si>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</si>
  <si>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</si>
  <si>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</si>
  <si>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</si>
  <si>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</si>
  <si>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</si>
  <si>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</si>
  <si>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</si>
  <si>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</si>
  <si>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</si>
  <si>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</si>
  <si>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</si>
  <si>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</si>
  <si>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</si>
  <si>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</si>
  <si>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</si>
  <si>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</si>
  <si>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</si>
  <si>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</si>
  <si>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</si>
  <si>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</si>
  <si>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</si>
  <si>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</si>
  <si>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</si>
  <si>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</si>
  <si>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</si>
  <si>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</si>
  <si>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</si>
  <si>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</si>
  <si>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</si>
  <si>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</si>
  <si>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</si>
  <si>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</si>
  <si>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</si>
  <si>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</si>
  <si>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</si>
  <si>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</si>
  <si>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</si>
  <si>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</si>
  <si>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</si>
  <si>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</si>
  <si>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</si>
  <si>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</si>
  <si>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</si>
  <si>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</si>
  <si>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</si>
  <si>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</si>
  <si>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</si>
  <si>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</si>
  <si>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</si>
  <si>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</si>
  <si>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</si>
  <si>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</si>
  <si>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</si>
  <si>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</si>
  <si>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</si>
  <si>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</si>
  <si>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</si>
  <si>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</si>
  <si>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</si>
  <si>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</si>
  <si>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</si>
  <si>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</si>
  <si>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</si>
  <si>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</si>
  <si>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</si>
  <si>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</si>
  <si>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</si>
  <si>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</si>
  <si>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</si>
  <si>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</si>
  <si>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</si>
  <si>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</si>
  <si>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</si>
  <si>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</si>
  <si>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</si>
  <si>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</si>
  <si>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</si>
  <si>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</si>
  <si>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</si>
  <si>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</si>
  <si>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</si>
  <si>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</si>
  <si>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</si>
  <si>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</si>
  <si>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</si>
  <si>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</si>
  <si>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</si>
  <si>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</si>
  <si>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</si>
  <si>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</si>
  <si>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</si>
  <si>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</si>
  <si>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</si>
  <si>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</si>
  <si>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</si>
  <si>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</si>
  <si>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</si>
  <si>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</si>
  <si>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</si>
  <si>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</si>
  <si>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</si>
  <si>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</si>
  <si>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</si>
  <si>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</si>
  <si>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</si>
  <si>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</si>
  <si>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</si>
  <si>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</si>
  <si>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</si>
  <si>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</si>
  <si>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</si>
  <si>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</si>
  <si>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</si>
  <si>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</si>
  <si>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</si>
  <si>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</si>
  <si>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</si>
  <si>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</si>
  <si>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</si>
  <si>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</si>
  <si>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</si>
  <si>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</si>
  <si>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</si>
  <si>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</si>
  <si>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</si>
  <si>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</si>
  <si>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</si>
  <si>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</si>
  <si>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</si>
  <si>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</si>
  <si>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</si>
  <si>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</si>
  <si>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</si>
  <si>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</si>
  <si>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</si>
  <si>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</si>
  <si>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</si>
  <si>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</si>
  <si>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</si>
  <si>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</si>
  <si>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</si>
  <si>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</si>
  <si>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</si>
  <si>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</si>
  <si>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</si>
  <si>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</si>
  <si>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</si>
  <si>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</si>
  <si>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</si>
  <si>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</si>
  <si>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</si>
  <si>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</si>
  <si>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</si>
  <si>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</si>
  <si>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</si>
  <si>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</si>
  <si>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</si>
  <si>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</si>
  <si>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</si>
  <si>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</si>
  <si>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</si>
  <si>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</si>
  <si>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</si>
  <si>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</si>
  <si>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</si>
  <si>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</si>
  <si>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</si>
  <si>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</si>
  <si>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</si>
  <si>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</si>
  <si>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</si>
  <si>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</si>
  <si>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</si>
  <si>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</si>
  <si>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</si>
  <si>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</si>
  <si>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</si>
  <si>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</si>
  <si>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</si>
  <si>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</si>
  <si>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</si>
  <si>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</si>
  <si>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</si>
  <si>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</si>
  <si>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</si>
  <si>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</si>
  <si>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</si>
  <si>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</si>
  <si>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</si>
  <si>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</si>
  <si>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</si>
  <si>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</si>
  <si>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</si>
  <si>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</si>
  <si>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</si>
  <si>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</si>
  <si>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</si>
  <si>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</si>
  <si>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</si>
  <si>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</si>
  <si>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</si>
  <si>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</si>
  <si>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</si>
  <si>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</si>
  <si>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</si>
  <si>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</si>
  <si>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</si>
  <si>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</si>
  <si>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</si>
  <si>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</si>
  <si>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</si>
  <si>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</si>
  <si>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</si>
  <si>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</si>
  <si>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</si>
  <si>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</si>
  <si>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</si>
  <si>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</si>
  <si>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</si>
  <si>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</si>
  <si>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</si>
  <si>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</si>
  <si>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</si>
  <si>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</si>
  <si>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</si>
  <si>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</si>
  <si>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</si>
  <si>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</si>
  <si>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</si>
  <si>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</si>
  <si>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</si>
  <si>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</si>
  <si>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</si>
  <si>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</si>
  <si>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</si>
  <si>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</si>
  <si>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</si>
  <si>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</si>
  <si>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</si>
  <si>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</si>
  <si>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</si>
  <si>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</si>
  <si>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</si>
  <si>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</si>
  <si>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</si>
  <si>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</si>
  <si>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</si>
  <si>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</si>
  <si>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</si>
  <si>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</si>
  <si>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</si>
  <si>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</si>
  <si>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</si>
  <si>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</si>
  <si>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</si>
  <si>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</si>
  <si>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</si>
  <si>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</si>
  <si>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</si>
  <si>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</si>
  <si>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</si>
  <si>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</si>
  <si>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</si>
  <si>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</si>
  <si>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</si>
  <si>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</si>
  <si>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</si>
  <si>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</si>
  <si>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</si>
  <si>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</si>
  <si>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</si>
  <si>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</si>
  <si>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</si>
  <si>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</si>
  <si>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</si>
  <si>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</si>
  <si>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</si>
  <si>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</si>
  <si>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</si>
  <si>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</si>
  <si>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</si>
  <si>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</si>
  <si>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</si>
  <si>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</si>
  <si>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</si>
  <si>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</si>
  <si>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</si>
  <si>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</si>
  <si>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</si>
  <si>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</si>
  <si>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</si>
  <si>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</si>
  <si>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</si>
  <si>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</si>
  <si>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</si>
  <si>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</si>
  <si>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</si>
  <si>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</si>
  <si>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</si>
  <si>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</si>
  <si>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</si>
  <si>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</si>
  <si>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</si>
  <si>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</si>
  <si>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</si>
  <si>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</si>
  <si>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</si>
  <si>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</si>
  <si>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</si>
  <si>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</si>
  <si>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</si>
  <si>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</si>
  <si>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</si>
  <si>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</si>
  <si>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</si>
  <si>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</si>
  <si>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</si>
  <si>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</si>
  <si>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</si>
  <si>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</si>
  <si>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</si>
  <si>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</si>
  <si>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</si>
  <si>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</si>
  <si>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</si>
  <si>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</si>
  <si>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</si>
  <si>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</si>
  <si>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</si>
  <si>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</si>
  <si>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</si>
  <si>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</si>
  <si>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</si>
  <si>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</si>
  <si>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</si>
  <si>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</si>
  <si>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</si>
  <si>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</si>
  <si>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</si>
  <si>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</si>
  <si>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</si>
  <si>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</si>
  <si>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</si>
  <si>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</si>
  <si>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</si>
  <si>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</si>
  <si>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</si>
  <si>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</si>
  <si>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</si>
  <si>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</si>
  <si>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</si>
  <si>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</si>
  <si>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</si>
  <si>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</si>
  <si>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</si>
  <si>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</si>
  <si>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</si>
  <si>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</si>
  <si>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</si>
  <si>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</si>
  <si>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</si>
  <si>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</si>
  <si>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</si>
  <si>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</si>
  <si>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</si>
  <si>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</si>
  <si>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</si>
  <si>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</si>
  <si>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</si>
  <si>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</si>
  <si>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</si>
  <si>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</si>
  <si>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</si>
  <si>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</si>
  <si>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</si>
  <si>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</si>
  <si>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</si>
  <si>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</si>
  <si>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</si>
  <si>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</si>
  <si>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</si>
  <si>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</si>
  <si>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</si>
  <si>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</si>
  <si>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</si>
  <si>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</si>
  <si>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</si>
  <si>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</si>
  <si>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</si>
  <si>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</si>
  <si>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</si>
  <si>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</si>
  <si>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</si>
  <si>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</si>
  <si>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</si>
  <si>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</si>
  <si>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</si>
  <si>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</si>
  <si>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</si>
  <si>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</si>
  <si>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</si>
  <si>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</si>
  <si>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</si>
  <si>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</si>
  <si>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</si>
  <si>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</si>
  <si>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</si>
  <si>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</si>
  <si>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</si>
  <si>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</si>
  <si>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</si>
  <si>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</si>
  <si>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</si>
  <si>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</si>
  <si>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</si>
  <si>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</si>
  <si>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</si>
  <si>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</si>
  <si>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</si>
  <si>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</si>
  <si>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</si>
  <si>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</si>
  <si>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</si>
  <si>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</si>
  <si>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</si>
  <si>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</si>
  <si>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</si>
  <si>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</si>
  <si>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</si>
  <si>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</si>
  <si>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</si>
  <si>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</si>
  <si>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</si>
  <si>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</si>
  <si>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</si>
  <si>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</si>
  <si>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</si>
  <si>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</si>
  <si>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</si>
  <si>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</si>
  <si>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</si>
  <si>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</si>
  <si>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</si>
  <si>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</si>
  <si>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</si>
  <si>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</si>
  <si>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</si>
  <si>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</si>
  <si>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</si>
  <si>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</si>
  <si>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</si>
  <si>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</si>
  <si>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</si>
  <si>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</si>
  <si>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</si>
  <si>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</si>
  <si>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</si>
  <si>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</si>
  <si>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</si>
  <si>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</si>
  <si>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</si>
  <si>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</si>
  <si>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</si>
  <si>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</si>
  <si>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</si>
  <si>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</si>
  <si>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</si>
  <si>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</si>
  <si>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</si>
  <si>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</si>
  <si>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</si>
  <si>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</si>
  <si>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</si>
  <si>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</si>
  <si>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</si>
  <si>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</si>
  <si>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</si>
  <si>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</si>
  <si>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</si>
  <si>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</si>
  <si>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</si>
  <si>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</si>
  <si>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</si>
  <si>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</si>
  <si>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</si>
  <si>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</si>
  <si>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</si>
  <si>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</si>
  <si>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</si>
  <si>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</si>
  <si>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</si>
  <si>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</si>
  <si>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</si>
  <si>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</si>
  <si>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</si>
  <si>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</si>
  <si>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</si>
  <si>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</si>
  <si>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</si>
  <si>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</si>
  <si>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</si>
  <si>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</si>
  <si>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</si>
  <si>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</si>
  <si>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</si>
  <si>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</si>
  <si>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</si>
  <si>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</si>
  <si>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</si>
  <si>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</si>
  <si>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</si>
  <si>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</si>
  <si>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</si>
  <si>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</si>
  <si>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</si>
  <si>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</si>
  <si>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</si>
  <si>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</si>
  <si>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</si>
  <si>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</si>
  <si>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</si>
  <si>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</si>
  <si>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</si>
  <si>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</si>
  <si>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</si>
  <si>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</si>
  <si>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</si>
  <si>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</si>
  <si>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</si>
  <si>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</si>
  <si>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</si>
  <si>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</si>
  <si>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</si>
  <si>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</si>
  <si>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</si>
  <si>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</si>
  <si>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</si>
  <si>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</si>
  <si>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</si>
  <si>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</si>
  <si>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</si>
  <si>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</si>
  <si>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</si>
  <si>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</si>
  <si>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</si>
  <si>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</si>
  <si>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</si>
  <si>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</si>
  <si>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</si>
  <si>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</si>
  <si>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</si>
  <si>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</si>
  <si>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</si>
  <si>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</si>
  <si>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</si>
  <si>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</si>
  <si>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</si>
  <si>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</si>
  <si>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</si>
  <si>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</si>
  <si>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</si>
  <si>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</si>
  <si>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</si>
  <si>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</si>
  <si>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</si>
  <si>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</si>
  <si>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</si>
  <si>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</si>
  <si>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</si>
  <si>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</si>
  <si>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</si>
  <si>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</si>
  <si>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</si>
  <si>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</si>
  <si>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</si>
  <si>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</si>
  <si>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</si>
  <si>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</si>
  <si>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</si>
  <si>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</si>
  <si>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</si>
  <si>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</si>
  <si>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</si>
  <si>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</si>
  <si>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</si>
  <si>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</si>
  <si>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</si>
  <si>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</si>
  <si>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</si>
  <si>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</si>
  <si>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</si>
  <si>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</si>
  <si>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</si>
  <si>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</si>
  <si>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</si>
  <si>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</si>
  <si>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</si>
  <si>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</si>
  <si>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</si>
  <si>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</si>
  <si>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</si>
  <si>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</si>
  <si>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</si>
  <si>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</si>
  <si>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</si>
  <si>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</si>
  <si>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</si>
  <si>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</si>
  <si>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</si>
  <si>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</si>
  <si>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</si>
  <si>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</si>
  <si>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</si>
  <si>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</si>
  <si>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</si>
  <si>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</si>
  <si>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</si>
  <si>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</si>
  <si>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</si>
  <si>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</si>
  <si>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</si>
  <si>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</si>
  <si>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</si>
  <si>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</si>
  <si>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</si>
  <si>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</si>
  <si>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</si>
  <si>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</si>
  <si>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</si>
  <si>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</si>
  <si>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</si>
  <si>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</si>
  <si>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</si>
  <si>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</si>
  <si>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</si>
  <si>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</si>
  <si>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</si>
  <si>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</si>
  <si>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</si>
  <si>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</si>
  <si>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</si>
  <si>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</si>
  <si>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</si>
  <si>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</si>
  <si>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</si>
  <si>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</si>
  <si>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</si>
  <si>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</si>
  <si>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</si>
  <si>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</si>
  <si>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</si>
  <si>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</si>
  <si>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</si>
  <si>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</si>
  <si>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</si>
  <si>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</si>
  <si>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</si>
  <si>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</si>
  <si>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</si>
  <si>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</si>
  <si>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</si>
  <si>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</si>
  <si>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</si>
  <si>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</si>
  <si>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</si>
  <si>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</si>
  <si>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</si>
  <si>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</si>
  <si>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</si>
  <si>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</si>
  <si>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</si>
  <si>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</si>
  <si>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</si>
  <si>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</si>
  <si>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</si>
  <si>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</si>
  <si>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</si>
  <si>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</si>
  <si>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</si>
  <si>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</si>
  <si>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</si>
  <si>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</si>
  <si>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</si>
  <si>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</si>
  <si>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</si>
  <si>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</si>
  <si>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</si>
  <si>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</si>
  <si>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</si>
  <si>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</si>
  <si>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</si>
  <si>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</si>
  <si>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</si>
  <si>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</si>
  <si>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</si>
  <si>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</si>
  <si>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</si>
  <si>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</si>
  <si>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</si>
  <si>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</si>
  <si>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</si>
  <si>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</si>
  <si>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</si>
  <si>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</si>
  <si>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</si>
  <si>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</si>
  <si>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</si>
  <si>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</si>
  <si>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</si>
  <si>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</si>
  <si>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</si>
  <si>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</si>
  <si>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</si>
  <si>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</si>
  <si>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</si>
  <si>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</si>
  <si>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</si>
  <si>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</si>
  <si>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</si>
  <si>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</si>
  <si>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</si>
  <si>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</si>
  <si>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</si>
  <si>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</si>
  <si>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</si>
  <si>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</si>
  <si>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</si>
  <si>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</si>
  <si>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</si>
  <si>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</si>
  <si>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</si>
  <si>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</si>
  <si>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</si>
  <si>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</si>
  <si>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</si>
  <si>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</si>
  <si>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</si>
  <si>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</si>
  <si>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</si>
  <si>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</si>
  <si>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</si>
  <si>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</si>
  <si>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</si>
  <si>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</si>
  <si>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</si>
  <si>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</si>
  <si>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</si>
  <si>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</si>
  <si>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</si>
  <si>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</si>
  <si>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</si>
  <si>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</si>
  <si>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</si>
  <si>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</si>
  <si>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</si>
  <si>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</si>
  <si>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</si>
  <si>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</si>
  <si>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</si>
  <si>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</si>
  <si>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</si>
  <si>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</si>
  <si>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</si>
  <si>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</si>
  <si>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</si>
  <si>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</si>
  <si>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</si>
  <si>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</si>
  <si>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</si>
  <si>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</si>
  <si>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</si>
  <si>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</si>
  <si>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</si>
  <si>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</si>
  <si>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</si>
  <si>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</si>
  <si>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</si>
  <si>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</si>
  <si>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</si>
  <si>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</si>
  <si>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</si>
  <si>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</si>
  <si>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</si>
  <si>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</si>
  <si>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</si>
  <si>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</si>
  <si>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</si>
  <si>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</si>
  <si>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</si>
  <si>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</si>
  <si>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</si>
  <si>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</si>
  <si>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</si>
  <si>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</si>
  <si>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</si>
  <si>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</si>
  <si>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</si>
  <si>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</si>
  <si>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</si>
  <si>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</si>
  <si>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</si>
  <si>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</si>
  <si>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</si>
  <si>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</si>
  <si>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</si>
  <si>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</si>
  <si>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</si>
  <si>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</si>
  <si>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</si>
  <si>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</si>
  <si>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</si>
  <si>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</si>
  <si>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</si>
  <si>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</si>
  <si>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</si>
  <si>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</si>
  <si>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</si>
  <si>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</si>
  <si>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</si>
  <si>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</si>
  <si>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</si>
  <si>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</si>
  <si>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</si>
  <si>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</si>
  <si>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</si>
  <si>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</si>
  <si>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</si>
  <si>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</si>
  <si>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</si>
  <si>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</si>
  <si>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</si>
  <si>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</si>
  <si>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</si>
  <si>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</si>
  <si>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</si>
  <si>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</si>
  <si>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</si>
  <si>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</si>
  <si>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</si>
  <si>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</si>
  <si>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</si>
  <si>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</si>
  <si>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</si>
  <si>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</si>
  <si>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</si>
  <si>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</si>
  <si>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</si>
  <si>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</si>
  <si>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</si>
  <si>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</si>
  <si>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</si>
  <si>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</si>
  <si>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</si>
  <si>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</si>
  <si>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</si>
  <si>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</si>
  <si>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</si>
  <si>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</si>
  <si>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</si>
  <si>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</si>
  <si>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</si>
  <si>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</si>
  <si>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</si>
  <si>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</si>
  <si>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</si>
  <si>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</si>
  <si>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</si>
  <si>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</si>
  <si>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</si>
  <si>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</si>
  <si>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</si>
  <si>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</si>
  <si>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</si>
  <si>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</si>
  <si>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</si>
  <si>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</si>
  <si>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</si>
  <si>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</si>
  <si>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</si>
  <si>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</si>
  <si>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</si>
  <si>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</si>
  <si>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</si>
  <si>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</si>
  <si>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</si>
  <si>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</si>
  <si>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</si>
  <si>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</si>
  <si>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</si>
  <si>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</si>
  <si>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</si>
  <si>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</si>
  <si>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</si>
  <si>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</si>
  <si>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</si>
  <si>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</si>
  <si>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</si>
  <si>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</si>
  <si>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</si>
  <si>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</si>
  <si>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</si>
  <si>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</si>
  <si>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</si>
  <si>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</si>
  <si>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</si>
  <si>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</si>
  <si>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</si>
  <si>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</si>
  <si>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</si>
  <si>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</si>
  <si>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</si>
  <si>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</si>
  <si>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</si>
  <si>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</si>
  <si>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</si>
  <si>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</si>
  <si>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</si>
  <si>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</si>
  <si>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</si>
  <si>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</si>
  <si>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</si>
  <si>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</si>
  <si>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</si>
  <si>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</si>
  <si>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</si>
  <si>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</si>
  <si>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</si>
  <si>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</si>
  <si>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</si>
  <si>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</si>
  <si>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</si>
  <si>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</si>
  <si>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</si>
  <si>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</si>
  <si>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</si>
  <si>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</si>
  <si>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</si>
  <si>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</si>
  <si>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</si>
  <si>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</si>
  <si>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</si>
  <si>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</si>
  <si>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</si>
  <si>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</si>
  <si>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</si>
  <si>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</si>
  <si>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</si>
  <si>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</si>
  <si>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</si>
  <si>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</si>
  <si>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</si>
  <si>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</si>
  <si>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</si>
  <si>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</si>
  <si>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</si>
  <si>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</si>
  <si>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</si>
  <si>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</si>
  <si>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</si>
  <si>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</si>
  <si>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</si>
  <si>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</si>
  <si>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</si>
  <si>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</si>
  <si>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</si>
  <si>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</si>
  <si>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</si>
  <si>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</si>
  <si>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</si>
  <si>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</si>
  <si>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</si>
  <si>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</si>
  <si>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</si>
  <si>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</si>
  <si>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</si>
  <si>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</si>
  <si>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</si>
  <si>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</si>
  <si>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</si>
  <si>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</si>
  <si>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</si>
  <si>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</si>
  <si>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</si>
  <si>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</si>
  <si>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</si>
  <si>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</si>
  <si>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</si>
  <si>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</si>
  <si>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</si>
  <si>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</si>
  <si>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</si>
  <si>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</si>
  <si>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</si>
  <si>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</si>
  <si>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</si>
  <si>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</si>
  <si>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</si>
  <si>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</si>
  <si>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</si>
  <si>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</si>
  <si>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</si>
  <si>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</si>
  <si>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</si>
  <si>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</si>
  <si>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</si>
  <si>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</si>
  <si>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</si>
  <si>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</si>
  <si>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</si>
  <si>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</si>
  <si>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</si>
  <si>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</si>
  <si>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</si>
  <si>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</si>
  <si>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</si>
  <si>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</si>
  <si>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</si>
  <si>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</si>
  <si>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</si>
  <si>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</si>
  <si>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</si>
  <si>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</si>
  <si>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</si>
  <si>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</si>
  <si>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</si>
  <si>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</si>
  <si>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</si>
  <si>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</si>
  <si>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</si>
  <si>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</si>
  <si>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</si>
  <si>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</si>
  <si>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</si>
  <si>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</si>
  <si>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</si>
  <si>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</si>
  <si>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</si>
  <si>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</si>
  <si>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</si>
  <si>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</si>
  <si>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</si>
  <si>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</si>
  <si>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</si>
  <si>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</si>
  <si>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</si>
  <si>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</si>
  <si>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</si>
  <si>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</si>
  <si>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</si>
  <si>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</si>
  <si>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</si>
  <si>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</si>
  <si>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</si>
  <si>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</si>
  <si>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</si>
  <si>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</si>
  <si>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</si>
  <si>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</si>
  <si>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</si>
  <si>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</si>
  <si>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</si>
  <si>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</si>
  <si>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</si>
  <si>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</si>
  <si>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</si>
  <si>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</si>
  <si>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</si>
  <si>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</si>
  <si>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</si>
  <si>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</si>
  <si>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</si>
  <si>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</si>
  <si>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</si>
  <si>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</si>
  <si>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</si>
  <si>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</si>
  <si>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</si>
  <si>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</si>
  <si>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</si>
  <si>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</si>
  <si>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</si>
  <si>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</si>
  <si>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</si>
  <si>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</si>
  <si>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</si>
  <si>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</si>
  <si>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</si>
  <si>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</si>
  <si>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</si>
  <si>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</si>
  <si>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</si>
  <si>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</si>
  <si>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</si>
  <si>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</si>
  <si>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</si>
  <si>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</si>
  <si>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</si>
  <si>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</si>
  <si>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</si>
  <si>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</si>
  <si>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</si>
  <si>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</si>
  <si>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</si>
  <si>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</si>
  <si>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</si>
  <si>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</si>
  <si>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</si>
  <si>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</si>
  <si>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</si>
  <si>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</si>
  <si>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</si>
  <si>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</si>
  <si>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</si>
  <si>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</si>
  <si>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</si>
  <si>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</si>
  <si>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</si>
  <si>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</si>
  <si>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</si>
  <si>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</si>
  <si>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</si>
  <si>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</si>
  <si>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</si>
  <si>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</si>
  <si>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</si>
  <si>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</si>
  <si>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</si>
  <si>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</si>
  <si>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</si>
  <si>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</si>
  <si>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</si>
  <si>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</si>
  <si>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</si>
  <si>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</si>
  <si>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</si>
  <si>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</si>
  <si>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</si>
  <si>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</si>
  <si>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</si>
  <si>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</si>
  <si>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</si>
  <si>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</si>
  <si>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</si>
  <si>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</si>
  <si>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</si>
  <si>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</si>
  <si>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</si>
  <si>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</si>
  <si>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</si>
  <si>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</si>
  <si>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</si>
  <si>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</si>
  <si>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</si>
  <si>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</si>
  <si>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</si>
  <si>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</si>
  <si>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</si>
  <si>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</si>
  <si>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</si>
  <si>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</si>
  <si>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</si>
  <si>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</si>
  <si>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</si>
  <si>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</si>
  <si>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</si>
  <si>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</si>
  <si>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</si>
  <si>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</si>
  <si>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</si>
  <si>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</si>
  <si>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</si>
  <si>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</si>
  <si>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</si>
  <si>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</si>
  <si>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</si>
  <si>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</si>
  <si>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</si>
  <si>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</si>
  <si>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</si>
  <si>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</si>
  <si>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</si>
  <si>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</si>
  <si>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</si>
  <si>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</si>
  <si>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</si>
  <si>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</si>
  <si>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</si>
  <si>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</si>
  <si>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</si>
  <si>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</si>
  <si>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</si>
  <si>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</si>
  <si>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</si>
  <si>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</si>
  <si>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</si>
  <si>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</si>
  <si>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</si>
  <si>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</si>
  <si>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</si>
  <si>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</si>
  <si>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</si>
  <si>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</si>
  <si>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</si>
  <si>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</si>
  <si>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</si>
  <si>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</si>
  <si>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</si>
  <si>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</si>
  <si>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</si>
  <si>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</si>
  <si>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</si>
  <si>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</si>
  <si>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</si>
  <si>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</si>
  <si>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</si>
  <si>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</si>
  <si>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</si>
  <si>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</si>
  <si>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</si>
  <si>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</si>
  <si>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</si>
  <si>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</si>
  <si>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</si>
  <si>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</si>
  <si>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</si>
  <si>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</si>
  <si>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</si>
  <si>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</si>
  <si>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</si>
  <si>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</si>
  <si>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</si>
  <si>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</si>
  <si>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</si>
  <si>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</si>
  <si>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</si>
  <si>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</si>
  <si>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</si>
  <si>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</si>
  <si>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</si>
  <si>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</si>
  <si>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</si>
  <si>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</si>
  <si>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</si>
  <si>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</si>
  <si>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</si>
  <si>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</si>
  <si>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</si>
  <si>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</si>
  <si>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</si>
  <si>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</si>
  <si>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</si>
  <si>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</si>
  <si>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</si>
  <si>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</si>
  <si>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</si>
  <si>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</si>
  <si>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</si>
  <si>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</si>
  <si>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</si>
  <si>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</si>
  <si>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</si>
  <si>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</si>
  <si>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</si>
  <si>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</si>
  <si>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</si>
  <si>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</si>
  <si>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</si>
  <si>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</si>
  <si>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</si>
  <si>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</si>
  <si>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</si>
  <si>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</si>
  <si>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</si>
  <si>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</si>
  <si>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</si>
  <si>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</si>
  <si>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</si>
  <si>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</si>
  <si>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</si>
  <si>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</si>
  <si>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</si>
  <si>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</si>
  <si>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</si>
  <si>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</si>
  <si>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</si>
  <si>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</si>
  <si>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</si>
  <si>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</si>
  <si>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</si>
  <si>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</si>
  <si>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</si>
  <si>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</si>
  <si>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</si>
  <si>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</si>
  <si>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</si>
  <si>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</si>
  <si>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</si>
  <si>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</si>
  <si>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</si>
  <si>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</si>
  <si>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</si>
  <si>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</si>
  <si>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</si>
  <si>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</si>
  <si>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</si>
  <si>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</si>
  <si>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</si>
  <si>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</si>
  <si>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</si>
  <si>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</si>
  <si>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</si>
  <si>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</si>
  <si>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</si>
  <si>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</si>
  <si>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</si>
  <si>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</si>
  <si>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</si>
  <si>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</si>
  <si>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</si>
  <si>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</si>
  <si>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</si>
  <si>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</si>
  <si>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</si>
  <si>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</si>
  <si>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</si>
  <si>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</si>
  <si>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</si>
  <si>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</si>
  <si>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</si>
  <si>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</si>
  <si>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</si>
  <si>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</si>
  <si>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</si>
  <si>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</si>
  <si>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</si>
  <si>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</si>
  <si>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</si>
  <si>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</si>
  <si>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</si>
  <si>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</si>
  <si>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</si>
  <si>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</si>
  <si>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</si>
  <si>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</si>
  <si>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</si>
  <si>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</si>
  <si>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</si>
  <si>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</si>
  <si>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</si>
  <si>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</si>
  <si>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</si>
  <si>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</si>
  <si>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</si>
  <si>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</si>
  <si>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</si>
  <si>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</si>
  <si>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</si>
  <si>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</si>
  <si>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</si>
  <si>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</si>
  <si>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</si>
  <si>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</si>
  <si>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</si>
  <si>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</si>
  <si>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</si>
  <si>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</si>
  <si>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</si>
  <si>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</si>
  <si>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</si>
  <si>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</si>
  <si>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</si>
  <si>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</si>
  <si>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</si>
  <si>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</si>
  <si>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</si>
  <si>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</si>
  <si>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</si>
  <si>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</si>
  <si>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</si>
  <si>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</si>
  <si>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</si>
  <si>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</si>
  <si>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</si>
  <si>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</si>
  <si>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</si>
  <si>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</si>
  <si>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</si>
  <si>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</si>
  <si>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</si>
  <si>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</si>
  <si>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</si>
  <si>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</si>
  <si>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</si>
  <si>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</si>
  <si>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</si>
  <si>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</si>
  <si>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</si>
  <si>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</si>
  <si>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</si>
  <si>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</si>
  <si>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</si>
  <si>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</si>
  <si>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</si>
  <si>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</si>
  <si>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</si>
  <si>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</si>
  <si>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</si>
  <si>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</si>
  <si>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</si>
  <si>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</si>
  <si>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</si>
  <si>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</si>
  <si>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</si>
  <si>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</si>
  <si>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</si>
  <si>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</si>
  <si>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</si>
  <si>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</si>
  <si>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</si>
  <si>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</si>
  <si>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</si>
  <si>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</si>
  <si>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</si>
  <si>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</si>
  <si>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</si>
  <si>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</si>
  <si>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</si>
  <si>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</si>
  <si>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</si>
  <si>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</si>
  <si>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</si>
  <si>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</si>
  <si>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</si>
  <si>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</si>
  <si>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</si>
  <si>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</si>
  <si>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</si>
  <si>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</si>
  <si>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</si>
  <si>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</si>
  <si>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</si>
  <si>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</si>
  <si>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</si>
  <si>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</si>
  <si>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</si>
  <si>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</si>
  <si>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</si>
  <si>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</si>
  <si>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</si>
  <si>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</si>
  <si>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</si>
  <si>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</si>
  <si>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</si>
  <si>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</si>
  <si>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</si>
  <si>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</si>
  <si>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</si>
  <si>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</si>
  <si>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</si>
  <si>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</si>
  <si>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</si>
  <si>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</si>
  <si>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</si>
  <si>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</si>
  <si>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</si>
  <si>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</si>
  <si>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</si>
  <si>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</si>
  <si>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</si>
  <si>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</si>
  <si>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</si>
  <si>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</si>
  <si>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</si>
  <si>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</si>
  <si>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</si>
  <si>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</si>
  <si>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</si>
  <si>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</si>
  <si>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</si>
  <si>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</si>
  <si>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</si>
  <si>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</si>
  <si>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</si>
  <si>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</si>
  <si>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</si>
  <si>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</si>
  <si>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</si>
  <si>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</si>
  <si>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</si>
  <si>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</si>
  <si>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</si>
  <si>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</si>
  <si>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</si>
  <si>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</si>
  <si>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</si>
  <si>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</si>
  <si>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</si>
  <si>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</si>
  <si>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</si>
  <si>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</si>
  <si>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</si>
  <si>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</si>
  <si>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</si>
  <si>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</si>
  <si>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</si>
  <si>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</si>
  <si>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</si>
  <si>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</si>
  <si>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</si>
  <si>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</si>
  <si>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</si>
  <si>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</si>
  <si>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</si>
  <si>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</si>
  <si>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</si>
  <si>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</si>
  <si>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</si>
  <si>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</si>
  <si>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</si>
  <si>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</si>
  <si>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</si>
  <si>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</si>
  <si>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</si>
  <si>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</si>
  <si>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</si>
  <si>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</si>
  <si>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</si>
  <si>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</si>
  <si>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</si>
  <si>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</si>
  <si>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</si>
  <si>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</si>
  <si>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</si>
  <si>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</si>
  <si>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</si>
  <si>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</si>
  <si>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</si>
  <si>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</si>
  <si>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</si>
  <si>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</si>
  <si>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</si>
  <si>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</si>
  <si>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</si>
  <si>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</si>
  <si>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</si>
  <si>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</si>
  <si>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</si>
  <si>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</si>
  <si>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</si>
  <si>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</si>
  <si>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</si>
  <si>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</si>
  <si>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</si>
  <si>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</si>
  <si>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</si>
  <si>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</si>
  <si>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</si>
  <si>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</si>
  <si>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</si>
  <si>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</si>
  <si>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</si>
  <si>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</si>
  <si>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</si>
  <si>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</si>
  <si>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</si>
  <si>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</si>
  <si>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</si>
  <si>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</si>
  <si>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</si>
  <si>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</si>
  <si>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</si>
  <si>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</si>
  <si>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</si>
  <si>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</si>
  <si>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</si>
  <si>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</si>
  <si>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</si>
  <si>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</si>
  <si>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</si>
  <si>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</si>
  <si>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</si>
  <si>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</si>
  <si>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</si>
  <si>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</si>
  <si>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</si>
  <si>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</si>
  <si>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</si>
  <si>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</si>
  <si>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</si>
  <si>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</si>
  <si>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</si>
  <si>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</si>
  <si>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</si>
  <si>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</si>
  <si>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</si>
  <si>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</si>
  <si>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</si>
  <si>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</si>
  <si>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</si>
  <si>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</si>
  <si>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</si>
  <si>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</si>
  <si>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</si>
  <si>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</si>
  <si>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</si>
  <si>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</si>
  <si>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</si>
  <si>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</si>
  <si>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</si>
  <si>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</si>
  <si>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</si>
  <si>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</si>
  <si>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</si>
  <si>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</si>
  <si>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</si>
  <si>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</si>
  <si>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</si>
  <si>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</si>
  <si>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</si>
  <si>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</si>
  <si>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</si>
  <si>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</si>
  <si>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</si>
  <si>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</si>
  <si>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</si>
  <si>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</si>
  <si>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</si>
  <si>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</si>
  <si>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</si>
  <si>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</si>
  <si>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</si>
  <si>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</si>
  <si>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</si>
  <si>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</si>
  <si>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</si>
  <si>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</si>
  <si>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</si>
  <si>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</si>
  <si>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</si>
  <si>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</si>
  <si>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</si>
  <si>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</si>
  <si>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</si>
  <si>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</si>
  <si>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</si>
  <si>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</si>
  <si>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</si>
  <si>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</si>
  <si>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</si>
  <si>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</si>
  <si>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</si>
  <si>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</si>
  <si>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</si>
  <si>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</si>
  <si>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</si>
  <si>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</si>
  <si>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</si>
  <si>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</si>
  <si>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</si>
  <si>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</si>
  <si>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</si>
  <si>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</si>
  <si>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</si>
  <si>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</si>
  <si>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</si>
  <si>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</si>
  <si>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</si>
  <si>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</si>
  <si>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</si>
  <si>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</si>
  <si>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</si>
  <si>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</si>
  <si>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</si>
  <si>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</si>
  <si>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</si>
  <si>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</si>
  <si>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</si>
  <si>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</si>
  <si>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</si>
  <si>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</si>
  <si>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</si>
  <si>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</si>
  <si>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</si>
  <si>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</si>
  <si>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</si>
  <si>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</si>
  <si>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</si>
  <si>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</si>
  <si>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</si>
  <si>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</si>
  <si>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</si>
  <si>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</si>
  <si>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</si>
  <si>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</si>
  <si>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</si>
  <si>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</si>
  <si>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</si>
  <si>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</si>
  <si>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</si>
  <si>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</si>
  <si>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</si>
  <si>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</si>
  <si>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</si>
  <si>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</si>
  <si>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</si>
  <si>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</si>
  <si>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</si>
  <si>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</si>
  <si>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</si>
  <si>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</si>
  <si>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</si>
  <si>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</si>
  <si>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</si>
  <si>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</si>
  <si>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</si>
  <si>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</si>
  <si>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</si>
  <si>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</si>
  <si>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</si>
  <si>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</si>
  <si>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</si>
  <si>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</si>
  <si>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</si>
  <si>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</si>
  <si>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</si>
  <si>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</si>
  <si>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</si>
  <si>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</si>
  <si>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</si>
  <si>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</si>
  <si>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</si>
  <si>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</si>
  <si>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</si>
  <si>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</si>
  <si>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</si>
  <si>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</si>
  <si>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</si>
  <si>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</si>
  <si>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</si>
  <si>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</si>
  <si>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</si>
  <si>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</si>
  <si>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</si>
  <si>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</si>
  <si>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</si>
  <si>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</si>
  <si>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</si>
  <si>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</si>
  <si>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</si>
  <si>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</si>
  <si>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</si>
  <si>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</si>
  <si>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</si>
  <si>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</si>
  <si>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</si>
  <si>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</si>
  <si>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</si>
  <si>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</si>
  <si>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</si>
  <si>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</si>
  <si>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</si>
  <si>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</si>
  <si>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</si>
  <si>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</si>
  <si>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</si>
  <si>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</si>
  <si>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</si>
  <si>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</si>
  <si>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</si>
  <si>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</si>
  <si>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</si>
  <si>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</si>
  <si>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</si>
  <si>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</si>
  <si>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</si>
  <si>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</si>
  <si>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</si>
  <si>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</si>
  <si>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</si>
  <si>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</si>
  <si>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</si>
  <si>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</si>
  <si>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</si>
  <si>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</si>
  <si>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</si>
  <si>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</si>
  <si>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</si>
  <si>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</si>
  <si>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</si>
  <si>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</si>
  <si>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</si>
  <si>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</si>
  <si>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</si>
  <si>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</si>
  <si>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</si>
  <si>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</si>
  <si>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</si>
  <si>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</si>
  <si>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</si>
  <si>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</si>
  <si>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</si>
  <si>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</si>
  <si>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</si>
  <si>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</si>
  <si>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</si>
  <si>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</si>
  <si>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</si>
  <si>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</si>
  <si>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</si>
  <si>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</si>
  <si>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</si>
  <si>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</si>
  <si>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</si>
  <si>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</si>
  <si>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</si>
  <si>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</si>
  <si>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</si>
  <si>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</si>
  <si>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</si>
  <si>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</si>
  <si>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</si>
  <si>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</si>
  <si>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</si>
  <si>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</si>
  <si>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</si>
  <si>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</si>
  <si>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</si>
  <si>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</si>
  <si>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</si>
  <si>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</si>
  <si>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</si>
  <si>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</si>
  <si>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</si>
  <si>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</si>
  <si>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</si>
  <si>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</si>
  <si>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</si>
  <si>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</si>
  <si>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</si>
  <si>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</si>
  <si>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</si>
  <si>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</si>
  <si>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</si>
  <si>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</si>
  <si>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</si>
  <si>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</si>
  <si>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</si>
  <si>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</si>
  <si>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</si>
  <si>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</si>
  <si>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</si>
  <si>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</si>
  <si>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</si>
  <si>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</si>
  <si>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</si>
  <si>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</si>
  <si>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</si>
  <si>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</si>
  <si>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</si>
  <si>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</si>
  <si>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</si>
  <si>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</si>
  <si>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</si>
  <si>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</si>
  <si>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</si>
  <si>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</si>
  <si>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</si>
  <si>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</si>
  <si>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</si>
  <si>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</si>
  <si>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</si>
  <si>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</si>
  <si>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</si>
  <si>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</si>
  <si>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</si>
  <si>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</si>
  <si>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</si>
  <si>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</si>
  <si>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</si>
  <si>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</si>
  <si>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</si>
  <si>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</si>
  <si>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</si>
  <si>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</si>
  <si>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</si>
  <si>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</si>
  <si>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</si>
  <si>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</si>
  <si>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</si>
  <si>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</si>
  <si>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</si>
  <si>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</si>
  <si>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</si>
  <si>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</si>
  <si>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</si>
  <si>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</si>
  <si>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</si>
  <si>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</si>
  <si>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</si>
  <si>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</si>
  <si>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</si>
  <si>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</si>
  <si>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</si>
  <si>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</si>
  <si>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</si>
  <si>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</si>
  <si>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</si>
  <si>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</si>
  <si>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</si>
  <si>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</si>
  <si>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</si>
  <si>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</si>
  <si>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</si>
  <si>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</si>
  <si>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</si>
  <si>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</si>
  <si>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</si>
  <si>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</si>
  <si>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</si>
  <si>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</si>
  <si>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</si>
  <si>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</si>
  <si>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</si>
  <si>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</si>
  <si>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</si>
  <si>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</si>
  <si>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</si>
  <si>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</si>
  <si>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</si>
  <si>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</si>
  <si>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</si>
  <si>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</si>
  <si>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</si>
  <si>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</si>
  <si>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</si>
  <si>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</si>
  <si>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</si>
  <si>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</si>
  <si>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</si>
  <si>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</si>
  <si>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</si>
  <si>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</si>
  <si>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</si>
  <si>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</si>
  <si>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</si>
  <si>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</si>
  <si>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</si>
  <si>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</si>
  <si>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</si>
  <si>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</si>
  <si>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</si>
  <si>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</si>
  <si>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</si>
  <si>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</si>
  <si>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</si>
  <si>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</si>
  <si>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</si>
  <si>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</si>
  <si>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</si>
  <si>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</si>
  <si>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</si>
  <si>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</si>
  <si>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</si>
  <si>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</si>
  <si>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</si>
  <si>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</si>
  <si>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</si>
  <si>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</si>
  <si>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</si>
  <si>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</si>
  <si>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</si>
  <si>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</si>
  <si>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</si>
  <si>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</si>
  <si>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</si>
  <si>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</si>
  <si>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</si>
  <si>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</si>
  <si>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</si>
  <si>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</si>
  <si>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</si>
  <si>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</si>
  <si>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</si>
  <si>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</si>
  <si>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</si>
  <si>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</si>
  <si>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</si>
  <si>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</si>
  <si>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</si>
  <si>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</si>
  <si>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</si>
  <si>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</si>
  <si>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</si>
  <si>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</si>
  <si>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</si>
  <si>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</si>
  <si>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</si>
  <si>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</si>
  <si>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</si>
  <si>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</si>
  <si>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</si>
  <si>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</si>
  <si>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</si>
  <si>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</si>
  <si>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</si>
  <si>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</si>
  <si>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</si>
  <si>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</si>
  <si>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</si>
  <si>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</si>
  <si>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</si>
  <si>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</si>
  <si>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</si>
  <si>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</si>
  <si>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</si>
  <si>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</si>
  <si>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</si>
  <si>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</si>
  <si>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</si>
  <si>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</si>
  <si>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</si>
  <si>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</si>
  <si>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</si>
  <si>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</si>
  <si>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</si>
  <si>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</si>
  <si>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</si>
  <si>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</si>
  <si>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</si>
  <si>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</si>
  <si>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</si>
  <si>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</si>
  <si>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</si>
  <si>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</si>
  <si>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</si>
  <si>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</si>
  <si>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</si>
  <si>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</si>
  <si>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</si>
  <si>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</si>
  <si>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</si>
  <si>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</si>
  <si>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</si>
  <si>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</si>
  <si>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</si>
  <si>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</si>
  <si>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</si>
  <si>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</si>
  <si>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</si>
  <si>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</si>
  <si>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</si>
  <si>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</si>
  <si>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</si>
  <si>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</si>
  <si>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</si>
  <si>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</si>
  <si>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</si>
  <si>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</si>
  <si>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</si>
  <si>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</si>
  <si>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</si>
  <si>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</si>
  <si>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</si>
  <si>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</si>
  <si>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</si>
  <si>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</si>
  <si>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</si>
  <si>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</si>
  <si>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</si>
  <si>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</si>
  <si>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</si>
  <si>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</si>
  <si>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</si>
  <si>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</si>
  <si>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</si>
  <si>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</si>
  <si>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</si>
  <si>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</si>
  <si>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</si>
  <si>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</si>
  <si>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</si>
  <si>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</si>
  <si>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</si>
  <si>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</si>
  <si>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</si>
  <si>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</si>
  <si>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</si>
  <si>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</si>
  <si>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</si>
  <si>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</si>
  <si>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</si>
  <si>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</si>
  <si>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</si>
  <si>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</si>
  <si>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</si>
  <si>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</si>
  <si>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</si>
  <si>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</si>
  <si>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</si>
  <si>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</si>
  <si>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</si>
  <si>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</si>
  <si>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</si>
  <si>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</si>
  <si>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</si>
  <si>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</si>
  <si>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</si>
  <si>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</si>
  <si>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</si>
  <si>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</si>
  <si>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</si>
  <si>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</si>
  <si>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</si>
  <si>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</si>
  <si>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</si>
  <si>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</si>
  <si>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</si>
  <si>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</si>
  <si>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</si>
  <si>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</si>
  <si>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</si>
  <si>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</si>
  <si>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</si>
  <si>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</si>
  <si>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</si>
  <si>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</si>
  <si>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</si>
  <si>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</si>
  <si>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</si>
  <si>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</si>
  <si>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</si>
  <si>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</si>
  <si>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</si>
  <si>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</si>
  <si>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</si>
  <si>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</si>
  <si>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</si>
  <si>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</si>
  <si>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</si>
  <si>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</si>
  <si>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</si>
  <si>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</si>
  <si>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</si>
  <si>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</si>
  <si>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</si>
  <si>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</si>
  <si>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</si>
  <si>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</si>
  <si>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</si>
  <si>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</si>
  <si>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</si>
  <si>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</si>
  <si>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</si>
  <si>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</si>
  <si>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</si>
  <si>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</si>
  <si>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</si>
  <si>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</si>
  <si>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</si>
  <si>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</si>
  <si>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</si>
  <si>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</si>
  <si>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</si>
  <si>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</si>
  <si>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</si>
  <si>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</si>
  <si>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</si>
  <si>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</si>
  <si>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</si>
  <si>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</si>
  <si>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</si>
  <si>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</si>
  <si>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</si>
  <si>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</si>
  <si>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</si>
  <si>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</si>
  <si>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</si>
  <si>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</si>
  <si>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</si>
  <si>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</si>
  <si>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</si>
  <si>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</si>
  <si>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</si>
  <si>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</si>
  <si>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</si>
  <si>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</si>
  <si>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</si>
  <si>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</si>
  <si>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</si>
  <si>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</si>
  <si>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</si>
  <si>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</si>
  <si>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</si>
  <si>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</si>
  <si>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</si>
  <si>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</si>
  <si>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</si>
  <si>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</si>
  <si>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</si>
  <si>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</si>
  <si>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</si>
  <si>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</si>
  <si>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</si>
  <si>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</si>
  <si>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</si>
  <si>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</si>
  <si>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</si>
  <si>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</si>
  <si>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</si>
  <si>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</si>
  <si>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</si>
  <si>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</si>
  <si>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</si>
  <si>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</si>
  <si>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</si>
  <si>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</si>
  <si>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</si>
  <si>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</si>
  <si>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</si>
  <si>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</si>
  <si>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</si>
  <si>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</si>
  <si>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</si>
  <si>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</si>
  <si>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</si>
  <si>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</si>
  <si>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</si>
  <si>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</si>
  <si>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</si>
  <si>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</si>
  <si>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</si>
  <si>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</si>
  <si>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</si>
  <si>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</si>
  <si>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</si>
  <si>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</si>
  <si>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</si>
  <si>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</si>
  <si>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</si>
  <si>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</si>
  <si>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</si>
  <si>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</si>
  <si>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</si>
  <si>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</si>
  <si>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</si>
  <si>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</si>
  <si>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</si>
  <si>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</si>
  <si>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</si>
  <si>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</si>
  <si>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</si>
  <si>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</si>
  <si>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</si>
  <si>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</si>
  <si>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</si>
  <si>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</si>
  <si>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</si>
  <si>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</si>
  <si>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</si>
  <si>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</si>
  <si>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</si>
  <si>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</si>
  <si>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</si>
  <si>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</si>
  <si>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</si>
  <si>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</si>
  <si>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</si>
  <si>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</si>
  <si>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</si>
  <si>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</si>
  <si>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</si>
  <si>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</si>
  <si>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</si>
  <si>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</si>
  <si>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</si>
  <si>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</si>
  <si>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</si>
  <si>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</si>
  <si>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</si>
  <si>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</si>
  <si>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</si>
  <si>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</si>
  <si>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</si>
  <si>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</si>
  <si>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</si>
  <si>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</si>
  <si>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</si>
  <si>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</si>
  <si>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</si>
  <si>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</si>
  <si>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</si>
  <si>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</si>
  <si>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</si>
  <si>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</si>
  <si>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</si>
  <si>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</si>
  <si>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</si>
  <si>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</si>
  <si>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</si>
  <si>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</si>
  <si>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</si>
  <si>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</si>
  <si>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</si>
  <si>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</si>
  <si>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</si>
  <si>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</si>
  <si>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</si>
  <si>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</si>
  <si>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</si>
  <si>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</si>
  <si>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</si>
  <si>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</si>
  <si>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</si>
  <si>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</si>
  <si>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</si>
  <si>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</si>
  <si>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</si>
  <si>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</si>
  <si>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</si>
  <si>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</si>
  <si>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</si>
  <si>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</si>
  <si>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</si>
  <si>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</si>
  <si>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</si>
  <si>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</si>
  <si>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</si>
  <si>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</si>
  <si>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</si>
  <si>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</si>
  <si>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</si>
  <si>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</si>
  <si>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</si>
  <si>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</si>
  <si>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</si>
  <si>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</si>
  <si>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</si>
  <si>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</si>
  <si>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</si>
  <si>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</si>
  <si>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</si>
  <si>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</si>
  <si>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</si>
  <si>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</si>
  <si>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</si>
  <si>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</si>
  <si>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</si>
  <si>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</si>
  <si>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</si>
  <si>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</si>
  <si>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</si>
  <si>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</si>
  <si>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</si>
  <si>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</si>
  <si>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</si>
  <si>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</si>
  <si>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</si>
  <si>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</si>
  <si>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</si>
  <si>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</si>
  <si>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</si>
  <si>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</si>
  <si>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</si>
  <si>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</si>
  <si>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</si>
  <si>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</si>
  <si>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</si>
  <si>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</si>
  <si>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</si>
  <si>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</si>
  <si>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</si>
  <si>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</si>
  <si>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</si>
  <si>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</si>
  <si>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</si>
  <si>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</si>
  <si>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</si>
  <si>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</si>
  <si>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</si>
  <si>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</si>
  <si>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</si>
  <si>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</si>
  <si>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</si>
  <si>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</si>
  <si>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</si>
  <si>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</si>
  <si>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</si>
  <si>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</si>
  <si>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</si>
  <si>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</si>
  <si>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</si>
  <si>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</si>
  <si>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</si>
  <si>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</si>
  <si>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</si>
  <si>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</si>
  <si>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</si>
  <si>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</si>
  <si>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</si>
  <si>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</si>
  <si>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</si>
  <si>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</si>
  <si>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</si>
  <si>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</si>
  <si>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</si>
  <si>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</si>
  <si>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</si>
  <si>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</si>
  <si>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</si>
  <si>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</si>
  <si>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</si>
  <si>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</si>
  <si>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</si>
  <si>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</si>
  <si>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</si>
  <si>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</si>
  <si>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</si>
  <si>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</si>
  <si>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</si>
  <si>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</si>
  <si>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</si>
  <si>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</si>
  <si>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</si>
  <si>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</si>
  <si>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</si>
  <si>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</si>
  <si>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</si>
  <si>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</si>
  <si>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</si>
  <si>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</si>
  <si>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</si>
  <si>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</si>
  <si>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</si>
  <si>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</si>
  <si>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</si>
  <si>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</si>
  <si>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</si>
  <si>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</si>
  <si>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</si>
  <si>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</si>
  <si>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</si>
  <si>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</si>
  <si>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</si>
  <si>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</si>
  <si>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</si>
  <si>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</si>
  <si>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</si>
  <si>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</si>
  <si>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</si>
  <si>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</si>
  <si>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</si>
  <si>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</si>
  <si>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</si>
  <si>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</si>
  <si>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</si>
  <si>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</si>
  <si>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</si>
  <si>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</si>
  <si>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</si>
  <si>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</si>
  <si>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</si>
  <si>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</si>
  <si>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</si>
  <si>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</si>
  <si>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</si>
  <si>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</si>
  <si>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</si>
  <si>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</si>
  <si>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</si>
  <si>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</si>
  <si>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</si>
  <si>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</si>
  <si>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</si>
  <si>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</si>
  <si>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</si>
  <si>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</si>
  <si>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</si>
  <si>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</si>
  <si>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</si>
  <si>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</si>
  <si>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</si>
  <si>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</si>
  <si>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</si>
  <si>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</si>
  <si>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</si>
  <si>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</si>
  <si>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</si>
  <si>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</si>
  <si>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</si>
  <si>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</si>
  <si>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</si>
  <si>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</si>
  <si>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</si>
  <si>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</si>
  <si>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</si>
  <si>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</si>
  <si>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</si>
  <si>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</si>
  <si>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</si>
  <si>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</si>
  <si>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</si>
  <si>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</si>
  <si>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</si>
  <si>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</si>
  <si>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</si>
  <si>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</si>
  <si>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</si>
  <si>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</si>
  <si>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</si>
  <si>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</si>
  <si>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</si>
  <si>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</si>
  <si>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</si>
  <si>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</si>
  <si>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</si>
  <si>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</si>
  <si>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</si>
  <si>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</si>
  <si>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</si>
  <si>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</si>
  <si>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</si>
  <si>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</si>
  <si>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</si>
  <si>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</si>
  <si>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</si>
  <si>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</si>
  <si>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</si>
  <si>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</si>
  <si>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</si>
  <si>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</si>
  <si>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</si>
  <si>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</si>
  <si>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</si>
  <si>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</si>
  <si>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</si>
  <si>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</si>
  <si>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</si>
  <si>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</si>
  <si>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</si>
  <si>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</si>
  <si>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</si>
  <si>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</si>
  <si>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</si>
  <si>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</si>
  <si>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</si>
  <si>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</si>
  <si>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</si>
  <si>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</si>
  <si>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</si>
  <si>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</si>
  <si>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</si>
  <si>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</si>
  <si>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</si>
  <si>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</si>
  <si>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</si>
  <si>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</si>
  <si>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</si>
  <si>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</si>
  <si>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</si>
  <si>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</si>
  <si>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</si>
  <si>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</si>
  <si>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</si>
  <si>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</si>
  <si>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</si>
  <si>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</si>
  <si>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</si>
  <si>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</si>
  <si>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</si>
  <si>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</si>
  <si>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</si>
  <si>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</si>
  <si>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</si>
  <si>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</si>
  <si>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</si>
  <si>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</si>
  <si>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</si>
  <si>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</si>
  <si>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</si>
  <si>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</si>
  <si>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</si>
  <si>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</si>
  <si>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</si>
  <si>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</si>
  <si>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</si>
  <si>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</si>
  <si>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</si>
  <si>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</si>
  <si>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</si>
  <si>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</si>
  <si>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</si>
  <si>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</si>
  <si>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</si>
  <si>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</si>
  <si>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</si>
  <si>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</si>
  <si>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</si>
  <si>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</si>
  <si>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</si>
  <si>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</si>
  <si>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</si>
  <si>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</si>
  <si>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</si>
  <si>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</si>
  <si>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</si>
  <si>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</si>
  <si>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</si>
  <si>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</si>
  <si>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</si>
  <si>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</si>
  <si>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</si>
  <si>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</si>
  <si>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</si>
  <si>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</si>
  <si>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</si>
  <si>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</si>
  <si>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</si>
  <si>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</si>
  <si>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</si>
  <si>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</si>
  <si>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</si>
  <si>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</si>
  <si>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</si>
  <si>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</si>
  <si>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</si>
  <si>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</si>
  <si>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</si>
  <si>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</si>
  <si>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</si>
  <si>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</si>
  <si>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</si>
  <si>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</si>
  <si>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</si>
  <si>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</si>
  <si>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</si>
  <si>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</si>
  <si>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</si>
  <si>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</si>
  <si>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</si>
  <si>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</si>
  <si>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</si>
  <si>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</si>
  <si>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</si>
  <si>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</si>
  <si>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</si>
  <si>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</si>
  <si>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</si>
  <si>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</si>
  <si>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</si>
  <si>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</si>
  <si>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</si>
  <si>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</si>
  <si>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</si>
  <si>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</si>
  <si>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</si>
  <si>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</si>
  <si>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</si>
  <si>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</si>
  <si>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</si>
  <si>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</si>
  <si>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</si>
  <si>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</si>
  <si>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</si>
  <si>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</si>
  <si>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</si>
  <si>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</si>
  <si>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</si>
  <si>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</si>
  <si>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</si>
  <si>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</si>
  <si>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</si>
  <si>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</si>
  <si>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</si>
  <si>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</si>
  <si>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</si>
  <si>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</si>
  <si>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</si>
  <si>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</si>
  <si>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</si>
  <si>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</si>
  <si>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</si>
  <si>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</si>
  <si>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</si>
  <si>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</si>
  <si>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</si>
  <si>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</si>
  <si>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</si>
  <si>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</si>
  <si>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</si>
  <si>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</si>
  <si>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</si>
  <si>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</si>
  <si>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</si>
  <si>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</si>
  <si>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</si>
  <si>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</si>
  <si>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</si>
  <si>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</si>
  <si>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</si>
  <si>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</si>
  <si>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</si>
  <si>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</si>
  <si>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</si>
  <si>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</si>
  <si>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</si>
  <si>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</si>
  <si>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</si>
  <si>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</si>
  <si>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</si>
  <si>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</si>
  <si>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</si>
  <si>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</si>
  <si>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</si>
  <si>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</si>
  <si>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</si>
  <si>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</si>
  <si>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</si>
  <si>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</si>
  <si>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</si>
  <si>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</si>
  <si>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</si>
  <si>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</si>
  <si>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</si>
  <si>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</si>
  <si>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</si>
  <si>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</si>
  <si>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</si>
  <si>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</si>
  <si>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</si>
  <si>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</si>
  <si>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</si>
  <si>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</si>
  <si>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</si>
  <si>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</si>
  <si>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</si>
  <si>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</si>
  <si>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</si>
  <si>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</si>
  <si>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</si>
  <si>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</si>
  <si>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</si>
  <si>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</si>
  <si>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</si>
  <si>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</si>
  <si>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</si>
  <si>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</si>
  <si>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</si>
  <si>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</si>
  <si>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</si>
  <si>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</si>
  <si>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</si>
  <si>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</si>
  <si>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</si>
  <si>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</si>
  <si>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</si>
  <si>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</si>
  <si>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</si>
  <si>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</si>
  <si>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</si>
  <si>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</si>
  <si>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</si>
  <si>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</si>
  <si>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</si>
  <si>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</si>
  <si>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</si>
  <si>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</si>
  <si>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</si>
  <si>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</si>
  <si>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</si>
  <si>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</si>
  <si>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</si>
  <si>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</si>
  <si>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</si>
  <si>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</si>
  <si>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</si>
  <si>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</si>
  <si>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</si>
  <si>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</si>
  <si>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</si>
  <si>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</si>
  <si>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</si>
  <si>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</si>
  <si>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</si>
  <si>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</si>
  <si>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</si>
  <si>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</si>
  <si>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</si>
  <si>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</si>
  <si>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</si>
  <si>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</si>
  <si>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</si>
  <si>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</si>
  <si>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</si>
  <si>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</si>
  <si>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</si>
  <si>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</si>
  <si>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</si>
  <si>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</si>
  <si>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</si>
  <si>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</si>
  <si>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</si>
  <si>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</si>
  <si>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</si>
  <si>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</si>
  <si>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</si>
  <si>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</si>
  <si>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</si>
  <si>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</si>
  <si>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</si>
  <si>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</si>
  <si>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</si>
  <si>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</si>
  <si>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</si>
  <si>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</si>
  <si>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</si>
  <si>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</si>
  <si>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</si>
  <si>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</si>
  <si>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</si>
  <si>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</si>
  <si>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</si>
  <si>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</si>
  <si>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</si>
  <si>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</si>
  <si>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</si>
  <si>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</si>
  <si>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</si>
  <si>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</si>
  <si>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</si>
  <si>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</si>
  <si>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</si>
  <si>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</si>
  <si>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</si>
  <si>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</si>
  <si>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</si>
  <si>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</si>
  <si>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</si>
  <si>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</si>
  <si>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</si>
  <si>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</si>
  <si>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</si>
  <si>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</si>
  <si>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</si>
  <si>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</si>
  <si>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</si>
  <si>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</si>
  <si>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</si>
  <si>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</si>
  <si>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</si>
  <si>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</si>
  <si>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</si>
  <si>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</si>
  <si>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</si>
  <si>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</si>
  <si>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</si>
  <si>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</si>
  <si>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</si>
  <si>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</si>
  <si>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</si>
  <si>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</si>
  <si>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</si>
  <si>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</si>
  <si>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</si>
  <si>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</si>
  <si>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</si>
  <si>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</si>
  <si>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</si>
  <si>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</si>
  <si>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</si>
  <si>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</si>
  <si>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</si>
  <si>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</si>
  <si>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</si>
  <si>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</si>
  <si>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</si>
  <si>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</si>
  <si>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</si>
  <si>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</si>
  <si>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</si>
  <si>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</si>
  <si>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</si>
  <si>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</si>
  <si>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</si>
  <si>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</si>
  <si>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</si>
  <si>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</si>
  <si>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</si>
  <si>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</si>
  <si>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</si>
  <si>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</si>
  <si>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</si>
  <si>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</si>
  <si>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</si>
  <si>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</si>
  <si>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</si>
  <si>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</si>
  <si>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</si>
  <si>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</si>
  <si>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</si>
  <si>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</si>
  <si>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</si>
  <si>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</si>
  <si>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</si>
  <si>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</si>
  <si>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</si>
  <si>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</si>
  <si>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</si>
  <si>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</si>
  <si>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</si>
  <si>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</si>
  <si>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</si>
  <si>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</si>
  <si>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</si>
  <si>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</si>
  <si>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</si>
  <si>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</si>
  <si>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</si>
  <si>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</si>
  <si>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</si>
  <si>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</si>
  <si>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</si>
  <si>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</si>
  <si>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</si>
  <si>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</si>
  <si>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</si>
  <si>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</si>
  <si>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</si>
  <si>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</si>
  <si>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</si>
  <si>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</si>
  <si>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</si>
  <si>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</si>
  <si>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</si>
  <si>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</si>
  <si>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</si>
  <si>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</si>
  <si>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</si>
  <si>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</si>
  <si>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</si>
  <si>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</si>
  <si>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</si>
  <si>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</si>
  <si>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</si>
  <si>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</si>
  <si>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</si>
  <si>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</si>
  <si>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</si>
  <si>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</si>
  <si>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</si>
  <si>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</si>
  <si>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</si>
  <si>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</si>
  <si>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</si>
  <si>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</si>
  <si>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</si>
  <si>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</si>
  <si>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</si>
  <si>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</si>
  <si>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</si>
  <si>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</si>
  <si>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</si>
  <si>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</si>
  <si>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</si>
  <si>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</si>
  <si>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</si>
  <si>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</si>
  <si>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</si>
  <si>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</si>
  <si>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</si>
  <si>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</si>
  <si>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</si>
  <si>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</si>
  <si>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</si>
  <si>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</si>
  <si>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</si>
  <si>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</si>
  <si>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</si>
  <si>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</si>
  <si>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</si>
  <si>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</si>
  <si>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</si>
  <si>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</si>
  <si>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</si>
  <si>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</si>
  <si>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</si>
  <si>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</si>
  <si>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</si>
  <si>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</si>
  <si>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</si>
  <si>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</si>
  <si>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</si>
  <si>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</si>
  <si>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</si>
  <si>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</si>
  <si>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</si>
  <si>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</si>
  <si>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</si>
  <si>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</si>
  <si>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</si>
  <si>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</si>
  <si>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</si>
  <si>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</si>
  <si>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</si>
  <si>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</si>
  <si>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</si>
  <si>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</si>
  <si>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</si>
  <si>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</si>
  <si>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</si>
  <si>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</si>
  <si>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</si>
  <si>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</si>
  <si>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</si>
  <si>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</si>
  <si>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</si>
  <si>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</si>
  <si>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</si>
  <si>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</si>
  <si>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</si>
  <si>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</si>
  <si>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</si>
  <si>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</si>
  <si>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</si>
  <si>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</si>
  <si>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</si>
  <si>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</si>
  <si>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</si>
  <si>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</si>
  <si>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</si>
  <si>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</si>
  <si>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</si>
  <si>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</si>
  <si>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</si>
  <si>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</si>
  <si>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</si>
  <si>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</si>
  <si>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</si>
  <si>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</si>
  <si>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</si>
  <si>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</si>
  <si>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</si>
  <si>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</si>
  <si>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</si>
  <si>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</si>
  <si>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</si>
  <si>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</si>
  <si>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</si>
  <si>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</si>
  <si>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</si>
  <si>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</si>
  <si>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</si>
  <si>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</si>
  <si>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</si>
  <si>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</si>
  <si>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</si>
  <si>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</si>
  <si>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</si>
  <si>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</si>
  <si>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</si>
  <si>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</si>
  <si>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</si>
  <si>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</si>
  <si>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</si>
  <si>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</si>
  <si>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</si>
  <si>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</si>
  <si>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</si>
  <si>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</si>
  <si>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</si>
  <si>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</si>
  <si>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</si>
  <si>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</si>
  <si>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</si>
  <si>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</si>
  <si>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</si>
  <si>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</si>
  <si>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</si>
  <si>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</si>
  <si>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</si>
  <si>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</si>
  <si>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</si>
  <si>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</si>
  <si>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</si>
  <si>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</si>
  <si>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</si>
  <si>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</si>
  <si>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</si>
  <si>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</si>
  <si>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</si>
  <si>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</si>
  <si>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</si>
  <si>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</si>
  <si>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</si>
  <si>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</si>
  <si>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</si>
  <si>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</si>
  <si>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</si>
  <si>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</si>
  <si>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</si>
  <si>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</si>
  <si>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</si>
  <si>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</si>
  <si>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</si>
  <si>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</si>
  <si>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</si>
  <si>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</si>
  <si>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</si>
  <si>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</si>
  <si>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</si>
  <si>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</si>
  <si>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</si>
  <si>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</si>
  <si>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</si>
  <si>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</si>
  <si>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</si>
  <si>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</si>
  <si>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</si>
  <si>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</si>
  <si>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</si>
  <si>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</si>
  <si>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</si>
  <si>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</si>
  <si>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</si>
  <si>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</si>
  <si>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</si>
  <si>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</si>
  <si>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</si>
  <si>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</si>
  <si>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</si>
  <si>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</si>
  <si>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</si>
  <si>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</si>
  <si>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</si>
  <si>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</si>
  <si>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</si>
  <si>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</si>
  <si>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</si>
  <si>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</si>
  <si>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</si>
  <si>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</si>
  <si>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</si>
  <si>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</si>
  <si>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</si>
  <si>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</si>
  <si>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</si>
  <si>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</si>
  <si>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</si>
  <si>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</si>
  <si>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</si>
  <si>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</si>
  <si>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</si>
  <si>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</si>
  <si>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</si>
  <si>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</si>
  <si>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</si>
  <si>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</si>
  <si>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</si>
  <si>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</si>
  <si>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</si>
  <si>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</si>
  <si>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</si>
  <si>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</si>
  <si>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</si>
  <si>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</si>
  <si>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</si>
  <si>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</si>
  <si>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</si>
  <si>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</si>
  <si>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</si>
  <si>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</si>
  <si>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</si>
  <si>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</si>
  <si>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</si>
  <si>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</si>
  <si>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</si>
  <si>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</si>
  <si>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</si>
  <si>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</si>
  <si>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</si>
  <si>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</si>
  <si>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</si>
  <si>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</si>
  <si>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</si>
  <si>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</si>
  <si>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</si>
  <si>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</si>
  <si>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</si>
  <si>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</si>
  <si>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</si>
  <si>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</si>
  <si>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</si>
  <si>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</si>
  <si>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</si>
  <si>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</si>
  <si>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</si>
  <si>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</si>
  <si>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</si>
  <si>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</si>
  <si>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</si>
  <si>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</si>
  <si>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</si>
  <si>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</si>
  <si>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</si>
  <si>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</si>
  <si>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</si>
  <si>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</si>
  <si>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</si>
  <si>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</si>
  <si>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</si>
  <si>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</si>
  <si>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</si>
  <si>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</si>
  <si>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</si>
  <si>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</si>
  <si>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</si>
  <si>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</si>
  <si>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</si>
  <si>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</si>
  <si>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</si>
  <si>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</si>
  <si>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</si>
  <si>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</si>
  <si>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</si>
  <si>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</si>
  <si>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</si>
  <si>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</si>
  <si>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</si>
  <si>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</si>
  <si>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</si>
  <si>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</si>
  <si>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</si>
  <si>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</si>
  <si>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</si>
  <si>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</si>
  <si>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</si>
  <si>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</si>
  <si>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</si>
  <si>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</si>
  <si>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</si>
  <si>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</si>
  <si>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</si>
  <si>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</si>
  <si>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</si>
  <si>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</si>
  <si>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</si>
  <si>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</si>
  <si>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</si>
  <si>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</si>
  <si>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</si>
  <si>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</si>
  <si>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</si>
  <si>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</si>
  <si>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</si>
  <si>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</si>
  <si>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</si>
  <si>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</si>
  <si>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</si>
  <si>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</si>
  <si>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</si>
  <si>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</si>
  <si>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</si>
  <si>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</si>
  <si>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</si>
  <si>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</si>
  <si>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</si>
  <si>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</si>
  <si>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</si>
  <si>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</si>
  <si>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</si>
  <si>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</si>
  <si>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</si>
  <si>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</si>
  <si>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</si>
  <si>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</si>
  <si>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</si>
  <si>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</si>
  <si>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</si>
  <si>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</si>
  <si>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</si>
  <si>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</si>
  <si>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</si>
  <si>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</si>
  <si>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</si>
  <si>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</si>
  <si>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</si>
  <si>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</si>
  <si>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</si>
  <si>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</si>
  <si>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</si>
  <si>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</si>
  <si>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</si>
  <si>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</si>
  <si>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</si>
  <si>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</si>
  <si>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</si>
  <si>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</si>
  <si>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</si>
  <si>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</si>
  <si>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</si>
  <si>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</si>
  <si>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</si>
  <si>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</si>
  <si>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</si>
  <si>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</si>
  <si>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</si>
  <si>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</si>
  <si>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</si>
  <si>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</si>
  <si>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</si>
  <si>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</si>
  <si>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</si>
  <si>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</si>
  <si>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</si>
  <si>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</si>
  <si>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</si>
  <si>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</si>
  <si>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</si>
  <si>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</si>
  <si>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</si>
  <si>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</si>
  <si>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</si>
  <si>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</si>
  <si>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</si>
  <si>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</si>
  <si>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</si>
  <si>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</si>
  <si>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</si>
  <si>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</si>
  <si>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</si>
  <si>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</si>
  <si>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</si>
  <si>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</si>
  <si>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</si>
  <si>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</si>
  <si>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</si>
  <si>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</si>
  <si>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</si>
  <si>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</si>
  <si>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</si>
  <si>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</si>
  <si>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</si>
  <si>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</si>
  <si>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</si>
  <si>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</si>
  <si>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</si>
  <si>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</si>
  <si>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</si>
  <si>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</si>
  <si>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</si>
  <si>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</si>
  <si>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</si>
  <si>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</si>
  <si>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</si>
  <si>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</si>
  <si>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</si>
  <si>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</si>
  <si>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</si>
  <si>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</si>
  <si>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</si>
  <si>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</si>
  <si>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</si>
  <si>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</si>
  <si>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</si>
  <si>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</si>
  <si>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</si>
  <si>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</si>
  <si>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</si>
  <si>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</si>
  <si>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</si>
  <si>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</si>
  <si>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</si>
  <si>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</si>
  <si>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</si>
  <si>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</si>
  <si>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</si>
  <si>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</si>
  <si>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</si>
  <si>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</si>
  <si>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</si>
  <si>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</si>
  <si>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</si>
  <si>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</si>
  <si>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</si>
  <si>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</si>
  <si>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</si>
  <si>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</si>
  <si>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</si>
  <si>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</si>
  <si>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</si>
  <si>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</si>
  <si>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</si>
  <si>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</si>
  <si>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</si>
  <si>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</si>
  <si>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</si>
  <si>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</si>
  <si>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</si>
  <si>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</si>
  <si>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</si>
  <si>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</si>
  <si>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</si>
  <si>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</si>
  <si>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</si>
  <si>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</si>
  <si>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</si>
  <si>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</si>
  <si>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</si>
  <si>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</si>
  <si>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</si>
  <si>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</si>
  <si>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</si>
  <si>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</si>
  <si>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</si>
  <si>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</si>
  <si>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</si>
  <si>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</si>
  <si>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</si>
  <si>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</si>
  <si>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</si>
  <si>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</si>
  <si>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</si>
  <si>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</si>
  <si>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</si>
  <si>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</si>
  <si>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</si>
  <si>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</si>
  <si>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</si>
  <si>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</si>
  <si>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</si>
  <si>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</si>
  <si>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</si>
  <si>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</si>
  <si>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</si>
  <si>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</si>
  <si>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</si>
  <si>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</si>
  <si>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</si>
  <si>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</si>
  <si>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</si>
  <si>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</si>
  <si>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</si>
  <si>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</si>
  <si>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</si>
  <si>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</si>
  <si>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</si>
  <si>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</si>
  <si>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</si>
  <si>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</si>
  <si>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</si>
  <si>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</si>
  <si>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</si>
  <si>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</si>
  <si>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</si>
  <si>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</si>
  <si>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</si>
  <si>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</si>
  <si>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</si>
  <si>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</si>
  <si>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</si>
  <si>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</si>
  <si>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</si>
  <si>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</si>
  <si>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</si>
  <si>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</si>
  <si>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</si>
  <si>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</si>
  <si>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</si>
  <si>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</si>
  <si>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</si>
  <si>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</si>
  <si>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</si>
  <si>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</si>
  <si>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</si>
  <si>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</si>
  <si>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</si>
  <si>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</si>
  <si>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</si>
  <si>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</si>
  <si>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</si>
  <si>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</si>
  <si>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</si>
  <si>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</si>
  <si>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</si>
  <si>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</si>
  <si>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</si>
  <si>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</si>
  <si>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</si>
  <si>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</si>
  <si>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</si>
  <si>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</si>
  <si>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</si>
  <si>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</si>
  <si>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</si>
  <si>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</si>
  <si>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</si>
  <si>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</si>
  <si>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</si>
  <si>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</si>
  <si>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</si>
  <si>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</si>
  <si>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</si>
  <si>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</si>
  <si>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</si>
  <si>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</si>
  <si>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</si>
  <si>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</si>
  <si>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</si>
  <si>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</si>
  <si>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</si>
  <si>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</si>
  <si>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</si>
  <si>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</si>
  <si>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</si>
  <si>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</si>
  <si>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</si>
  <si>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</si>
  <si>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</si>
  <si>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</si>
  <si>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</si>
  <si>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</si>
  <si>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</si>
  <si>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</si>
  <si>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</si>
  <si>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</si>
  <si>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</si>
  <si>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</si>
  <si>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</si>
  <si>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</si>
  <si>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</si>
  <si>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</si>
  <si>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</si>
  <si>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</si>
  <si>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</si>
  <si>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</si>
  <si>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</si>
  <si>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</si>
  <si>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</si>
  <si>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</si>
  <si>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</si>
  <si>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</si>
  <si>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</si>
  <si>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</si>
  <si>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</si>
  <si>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</si>
  <si>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</si>
  <si>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</si>
  <si>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</si>
  <si>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</si>
  <si>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</si>
  <si>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</si>
  <si>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</si>
  <si>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</si>
  <si>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</si>
  <si>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</si>
  <si>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</si>
  <si>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</si>
  <si>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</si>
  <si>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</si>
  <si>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</si>
  <si>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</si>
  <si>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</si>
  <si>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</si>
  <si>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</si>
  <si>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</si>
  <si>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</si>
  <si>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</si>
  <si>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</si>
  <si>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</si>
  <si>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</si>
  <si>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</si>
  <si>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</si>
  <si>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</si>
  <si>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</si>
  <si>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</si>
  <si>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</si>
  <si>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</si>
  <si>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</si>
  <si>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</si>
  <si>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</si>
  <si>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</si>
  <si>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</si>
  <si>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</si>
  <si>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</si>
  <si>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</si>
  <si>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</si>
  <si>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</si>
  <si>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</si>
  <si>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</si>
  <si>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</si>
  <si>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</si>
  <si>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</si>
  <si>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</si>
  <si>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</si>
  <si>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</si>
  <si>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</si>
  <si>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</si>
  <si>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</si>
  <si>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</si>
  <si>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</si>
  <si>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</si>
  <si>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</si>
  <si>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</si>
  <si>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</si>
  <si>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</si>
  <si>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</si>
  <si>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</si>
  <si>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</si>
  <si>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</si>
  <si>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</si>
  <si>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</si>
  <si>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</si>
  <si>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</si>
  <si>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</si>
  <si>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</si>
  <si>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</si>
  <si>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</si>
  <si>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</si>
  <si>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</si>
  <si>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</si>
  <si>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</si>
  <si>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</si>
  <si>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</si>
  <si>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</si>
  <si>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</si>
  <si>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</si>
  <si>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</si>
  <si>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</si>
  <si>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</si>
  <si>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</si>
  <si>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</si>
  <si>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</si>
  <si>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</si>
  <si>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</si>
  <si>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</si>
  <si>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</si>
  <si>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</si>
  <si>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</si>
  <si>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</si>
  <si>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</si>
  <si>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</si>
  <si>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</si>
  <si>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</si>
  <si>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</si>
  <si>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</si>
  <si>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</si>
  <si>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</si>
  <si>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</si>
  <si>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</si>
  <si>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</si>
  <si>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</si>
  <si>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</si>
  <si>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</si>
  <si>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</si>
  <si>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</si>
  <si>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</si>
  <si>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</si>
  <si>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</si>
  <si>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</si>
  <si>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</si>
  <si>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</si>
  <si>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</si>
  <si>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</si>
  <si>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</si>
  <si>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</si>
  <si>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</si>
  <si>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</si>
  <si>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</si>
  <si>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</si>
  <si>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</si>
  <si>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</si>
  <si>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</si>
  <si>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</si>
  <si>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</si>
  <si>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</si>
  <si>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</si>
  <si>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</si>
  <si>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</si>
  <si>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</si>
  <si>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</si>
  <si>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</si>
  <si>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</si>
  <si>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</si>
  <si>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</si>
  <si>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</si>
  <si>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</si>
  <si>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</si>
  <si>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</si>
  <si>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</si>
  <si>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</si>
  <si>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</si>
  <si>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</si>
  <si>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</si>
  <si>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</si>
  <si>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</si>
  <si>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</si>
  <si>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</si>
  <si>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</si>
  <si>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</si>
  <si>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</si>
  <si>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</si>
  <si>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</si>
  <si>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</si>
  <si>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</si>
  <si>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</si>
  <si>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</si>
  <si>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</si>
  <si>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</si>
  <si>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</si>
  <si>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</si>
  <si>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</si>
  <si>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</si>
  <si>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</si>
  <si>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</si>
  <si>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</si>
  <si>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</si>
  <si>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</si>
  <si>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</si>
  <si>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</si>
  <si>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</si>
  <si>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</si>
  <si>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</si>
  <si>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</si>
  <si>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</si>
  <si>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</si>
  <si>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</si>
  <si>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</si>
  <si>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</si>
  <si>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</si>
  <si>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</si>
  <si>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</si>
  <si>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</si>
  <si>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</si>
  <si>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</si>
  <si>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</si>
  <si>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</si>
  <si>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</si>
  <si>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</si>
  <si>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</si>
  <si>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</si>
  <si>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</si>
  <si>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</si>
  <si>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</si>
  <si>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</si>
  <si>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</si>
  <si>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</si>
  <si>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</si>
  <si>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</si>
  <si>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</si>
  <si>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</si>
  <si>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</si>
  <si>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</si>
  <si>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</si>
  <si>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</si>
  <si>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</si>
  <si>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</si>
  <si>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</si>
  <si>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</si>
  <si>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</si>
  <si>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</si>
  <si>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</si>
  <si>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</si>
  <si>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</si>
  <si>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</si>
  <si>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</si>
  <si>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</si>
  <si>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</si>
  <si>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</si>
  <si>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</si>
  <si>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</si>
  <si>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</si>
  <si>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</si>
  <si>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</si>
  <si>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</si>
  <si>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</si>
  <si>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</si>
  <si>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</si>
  <si>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</si>
  <si>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</si>
  <si>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</si>
  <si>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</si>
  <si>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</si>
  <si>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</si>
  <si>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</si>
  <si>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</si>
  <si>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</si>
  <si>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</si>
  <si>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</si>
  <si>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</si>
  <si>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</si>
  <si>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</si>
  <si>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</si>
  <si>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</si>
  <si>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</si>
  <si>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</si>
  <si>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</si>
  <si>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</si>
  <si>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</si>
  <si>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</si>
  <si>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</si>
  <si>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</si>
  <si>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</si>
  <si>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</si>
  <si>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</si>
  <si>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</si>
  <si>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</si>
  <si>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</si>
  <si>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</si>
  <si>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</si>
  <si>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</si>
  <si>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</si>
  <si>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</si>
  <si>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</si>
  <si>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</si>
  <si>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</si>
  <si>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</si>
  <si>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</si>
  <si>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</si>
  <si>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</si>
  <si>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</si>
  <si>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</si>
  <si>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</si>
  <si>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</si>
  <si>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</si>
  <si>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</si>
  <si>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</si>
  <si>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</si>
  <si>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</si>
  <si>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</si>
  <si>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</si>
  <si>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</si>
  <si>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</si>
  <si>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</si>
  <si>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</si>
  <si>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</si>
  <si>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</si>
  <si>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</si>
  <si>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</si>
  <si>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</si>
  <si>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</si>
  <si>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</si>
  <si>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</si>
  <si>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</si>
  <si>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</si>
  <si>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</si>
  <si>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</si>
  <si>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</si>
  <si>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</si>
  <si>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</si>
  <si>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</si>
  <si>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</si>
  <si>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</si>
  <si>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</si>
  <si>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</si>
  <si>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</si>
  <si>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</si>
  <si>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</si>
  <si>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</si>
  <si>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</si>
  <si>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</si>
  <si>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</si>
  <si>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</si>
  <si>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</si>
  <si>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</si>
  <si>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</si>
  <si>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</si>
  <si>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</si>
  <si>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</si>
  <si>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</si>
  <si>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</si>
  <si>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</si>
  <si>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</si>
  <si>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</si>
  <si>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</si>
  <si>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</si>
  <si>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</si>
  <si>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</si>
  <si>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</si>
  <si>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</si>
  <si>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</si>
  <si>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</si>
  <si>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</si>
  <si>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</si>
  <si>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</si>
  <si>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</si>
  <si>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</si>
  <si>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</si>
  <si>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</si>
  <si>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</si>
  <si>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</si>
  <si>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</si>
  <si>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</si>
  <si>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</si>
  <si>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</si>
  <si>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</si>
  <si>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</si>
  <si>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</si>
  <si>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</si>
  <si>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</si>
  <si>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</si>
  <si>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</si>
  <si>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</si>
  <si>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</si>
  <si>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</si>
  <si>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</si>
  <si>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</si>
  <si>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</si>
  <si>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</si>
  <si>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</si>
  <si>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</si>
  <si>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</si>
  <si>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</si>
  <si>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</si>
  <si>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</si>
  <si>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</si>
  <si>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</si>
  <si>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</si>
  <si>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</si>
  <si>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</si>
  <si>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</si>
  <si>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</si>
  <si>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</si>
  <si>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</si>
  <si>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</si>
  <si>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</si>
  <si>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</si>
  <si>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</si>
  <si>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</si>
  <si>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</si>
  <si>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</si>
  <si>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</si>
  <si>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</si>
  <si>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</si>
  <si>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</si>
  <si>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</si>
  <si>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</si>
  <si>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</si>
  <si>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</si>
  <si>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</si>
  <si>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</si>
  <si>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</si>
  <si>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</si>
  <si>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</si>
  <si>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</si>
  <si>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</si>
  <si>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</si>
  <si>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</si>
  <si>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</si>
  <si>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</si>
  <si>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</si>
  <si>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</si>
  <si>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</si>
  <si>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</si>
  <si>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</si>
  <si>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</si>
  <si>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</si>
  <si>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</si>
  <si>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</si>
  <si>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</si>
  <si>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</si>
  <si>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</si>
  <si>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</si>
  <si>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</si>
  <si>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</si>
  <si>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</si>
  <si>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</si>
  <si>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</si>
  <si>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</si>
  <si>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</si>
  <si>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</si>
  <si>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</si>
  <si>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</si>
  <si>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</si>
  <si>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</si>
  <si>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</si>
  <si>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</si>
  <si>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</si>
  <si>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</si>
  <si>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</si>
  <si>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</si>
  <si>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</si>
  <si>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</si>
  <si>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</si>
  <si>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</si>
  <si>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</si>
  <si>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</si>
  <si>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</si>
  <si>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</si>
  <si>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</si>
  <si>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</si>
  <si>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</si>
  <si>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</si>
  <si>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</si>
  <si>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</si>
  <si>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</si>
  <si>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</si>
  <si>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</si>
  <si>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</si>
  <si>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</si>
  <si>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</si>
  <si>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</si>
  <si>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</si>
  <si>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</si>
  <si>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</si>
  <si>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</si>
  <si>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</si>
  <si>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</si>
  <si>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</si>
  <si>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</si>
  <si>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</si>
  <si>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</si>
  <si>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</si>
  <si>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</si>
  <si>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</si>
  <si>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</si>
  <si>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</si>
  <si>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</si>
  <si>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</si>
  <si>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</si>
  <si>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</si>
  <si>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</si>
  <si>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</si>
  <si>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</si>
  <si>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</si>
  <si>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</si>
  <si>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</si>
  <si>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</si>
  <si>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</si>
  <si>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</si>
  <si>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</si>
  <si>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</si>
  <si>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</si>
  <si>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</si>
  <si>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</si>
  <si>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</si>
  <si>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</si>
  <si>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</si>
  <si>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</si>
  <si>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</si>
  <si>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</si>
  <si>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</si>
  <si>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</si>
  <si>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</si>
  <si>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</si>
  <si>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</si>
  <si>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</si>
  <si>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</si>
  <si>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</si>
  <si>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</si>
  <si>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</si>
  <si>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</si>
  <si>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</si>
  <si>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</si>
  <si>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</si>
  <si>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</si>
  <si>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</si>
  <si>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</si>
  <si>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</si>
  <si>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</si>
  <si>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</si>
  <si>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</si>
  <si>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</si>
  <si>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</si>
  <si>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</si>
  <si>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</si>
  <si>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</si>
  <si>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</si>
  <si>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</si>
  <si>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</si>
  <si>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</si>
  <si>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</si>
  <si>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</si>
  <si>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</si>
  <si>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</si>
  <si>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</si>
  <si>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</si>
  <si>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</si>
  <si>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</si>
  <si>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</si>
  <si>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</si>
  <si>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</si>
  <si>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</si>
  <si>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</si>
  <si>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</si>
  <si>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</si>
  <si>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</si>
  <si>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</si>
  <si>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</si>
  <si>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</si>
  <si>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</si>
  <si>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</si>
  <si>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</si>
  <si>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</si>
  <si>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</si>
  <si>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</si>
  <si>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</si>
  <si>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</si>
  <si>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</si>
  <si>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</si>
  <si>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</si>
  <si>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</si>
  <si>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</si>
  <si>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</si>
  <si>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</si>
  <si>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</si>
  <si>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</si>
  <si>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</si>
  <si>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</si>
  <si>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</si>
  <si>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</si>
  <si>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</si>
  <si>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</si>
  <si>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</si>
  <si>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</si>
  <si>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</si>
  <si>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</si>
  <si>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</si>
  <si>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</si>
  <si>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</si>
  <si>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</si>
  <si>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</si>
  <si>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</si>
  <si>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</si>
  <si>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</si>
  <si>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</si>
  <si>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</si>
  <si>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</si>
  <si>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</si>
  <si>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</si>
  <si>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</si>
  <si>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</si>
  <si>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</si>
  <si>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</si>
  <si>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</si>
  <si>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</si>
  <si>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</si>
  <si>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</si>
  <si>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</si>
  <si>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</si>
  <si>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</si>
  <si>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</si>
  <si>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</si>
  <si>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</si>
  <si>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</si>
  <si>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</si>
  <si>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</si>
  <si>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</si>
  <si>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</si>
  <si>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</si>
  <si>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</si>
  <si>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</si>
  <si>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</si>
  <si>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</si>
  <si>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</si>
  <si>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</si>
  <si>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</si>
  <si>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</si>
  <si>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</si>
  <si>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</si>
  <si>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</si>
  <si>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</si>
  <si>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</si>
  <si>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</si>
  <si>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</si>
  <si>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</si>
  <si>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</si>
  <si>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</si>
  <si>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</si>
  <si>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</si>
  <si>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</si>
  <si>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</si>
  <si>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</si>
  <si>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</si>
  <si>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</si>
  <si>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</si>
  <si>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</si>
  <si>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</si>
  <si>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</si>
  <si>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</si>
  <si>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</si>
  <si>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</si>
  <si>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</si>
  <si>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</si>
  <si>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</si>
  <si>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</si>
  <si>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</si>
  <si>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</si>
  <si>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</si>
  <si>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</si>
  <si>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</si>
  <si>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</si>
  <si>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</si>
  <si>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</si>
  <si>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</si>
  <si>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</si>
  <si>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</si>
  <si>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</si>
  <si>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</si>
  <si>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</si>
  <si>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</si>
  <si>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</si>
  <si>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</si>
  <si>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</si>
  <si>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</si>
  <si>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</si>
  <si>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</si>
  <si>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</si>
  <si>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</si>
  <si>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</si>
  <si>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</si>
  <si>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</si>
  <si>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</si>
  <si>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</si>
  <si>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</si>
  <si>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</si>
  <si>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</si>
  <si>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</si>
  <si>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</si>
  <si>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</si>
  <si>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</si>
  <si>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</si>
  <si>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</si>
  <si>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</si>
  <si>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</si>
  <si>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</si>
  <si>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</si>
  <si>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</si>
  <si>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</si>
  <si>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</si>
  <si>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</si>
  <si>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</si>
  <si>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</si>
  <si>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</si>
  <si>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</si>
  <si>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</si>
  <si>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</si>
  <si>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</si>
  <si>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</si>
  <si>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</si>
  <si>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</si>
  <si>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</si>
  <si>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</si>
  <si>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</si>
  <si>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</si>
  <si>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</si>
  <si>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</si>
  <si>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</si>
  <si>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</si>
  <si>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</si>
  <si>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</si>
  <si>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</si>
  <si>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</si>
  <si>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</si>
  <si>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</si>
  <si>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</si>
  <si>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</si>
  <si>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</si>
  <si>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</si>
  <si>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</si>
  <si>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</si>
  <si>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</si>
  <si>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</si>
  <si>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</si>
  <si>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</si>
  <si>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</si>
  <si>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</si>
  <si>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</si>
  <si>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</si>
  <si>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</si>
  <si>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</si>
  <si>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</si>
  <si>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</si>
  <si>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</si>
  <si>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</si>
  <si>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</si>
  <si>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</si>
  <si>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</si>
  <si>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</si>
  <si>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</si>
  <si>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</si>
  <si>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</si>
  <si>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</si>
  <si>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</si>
  <si>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</si>
  <si>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</si>
  <si>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</si>
  <si>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</si>
  <si>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</si>
  <si>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</si>
  <si>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</si>
  <si>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</si>
  <si>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</si>
  <si>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</si>
  <si>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</si>
  <si>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</si>
  <si>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</si>
  <si>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</si>
  <si>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</si>
  <si>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</si>
  <si>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</si>
  <si>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</si>
  <si>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</si>
  <si>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</si>
  <si>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</si>
  <si>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</si>
  <si>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</si>
  <si>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</si>
  <si>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</si>
  <si>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</si>
  <si>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</si>
  <si>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</si>
  <si>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</si>
  <si>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</si>
  <si>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</si>
  <si>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</si>
  <si>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</si>
  <si>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</si>
  <si>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</si>
  <si>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</si>
  <si>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</si>
  <si>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</si>
  <si>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</si>
  <si>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</si>
  <si>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</si>
  <si>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</si>
  <si>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</si>
  <si>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</si>
  <si>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</si>
  <si>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</si>
  <si>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</si>
  <si>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</si>
  <si>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</si>
  <si>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</si>
  <si>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</si>
  <si>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</si>
  <si>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</si>
  <si>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</si>
  <si>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</si>
  <si>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</si>
  <si>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</si>
  <si>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</si>
  <si>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</si>
  <si>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</si>
  <si>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</si>
  <si>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</si>
  <si>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</si>
  <si>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</si>
  <si>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</si>
  <si>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</si>
  <si>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</si>
  <si>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</si>
  <si>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</si>
  <si>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</si>
  <si>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</si>
  <si>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</si>
  <si>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</si>
  <si>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</si>
  <si>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</si>
  <si>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</si>
  <si>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</si>
  <si>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</si>
  <si>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</si>
  <si>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</si>
  <si>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</si>
  <si>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</si>
  <si>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</si>
  <si>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</si>
  <si>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</si>
  <si>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</si>
  <si>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</si>
  <si>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</si>
  <si>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</si>
  <si>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</si>
  <si>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</si>
  <si>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</si>
  <si>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</si>
  <si>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</si>
  <si>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</si>
  <si>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</si>
  <si>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</si>
  <si>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</si>
  <si>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</si>
  <si>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</si>
  <si>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</si>
  <si>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</si>
  <si>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</si>
  <si>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</si>
  <si>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</si>
  <si>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</si>
  <si>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</si>
  <si>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</si>
  <si>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</si>
  <si>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</si>
  <si>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</si>
  <si>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</si>
  <si>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</si>
  <si>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</si>
  <si>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</si>
  <si>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</si>
  <si>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</si>
  <si>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</si>
  <si>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</si>
  <si>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</si>
  <si>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</si>
  <si>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</si>
  <si>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</si>
  <si>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</si>
  <si>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</si>
  <si>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</si>
  <si>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</si>
  <si>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</si>
  <si>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</si>
  <si>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</si>
  <si>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</si>
  <si>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</si>
  <si>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</si>
  <si>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</si>
  <si>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</si>
  <si>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</si>
  <si>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</si>
  <si>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</si>
  <si>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</si>
  <si>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</si>
  <si>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</si>
  <si>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</si>
  <si>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</si>
  <si>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</si>
  <si>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</si>
  <si>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</si>
  <si>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</si>
  <si>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</si>
  <si>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</si>
  <si>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</si>
  <si>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</si>
  <si>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</si>
  <si>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</si>
  <si>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</si>
  <si>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</si>
  <si>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</si>
  <si>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</si>
  <si>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</si>
  <si>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</si>
  <si>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</si>
  <si>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</si>
  <si>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</si>
  <si>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</si>
  <si>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</si>
  <si>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</si>
  <si>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</si>
  <si>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</si>
  <si>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</si>
  <si>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</si>
  <si>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</si>
  <si>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</si>
  <si>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</si>
  <si>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</si>
  <si>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</si>
  <si>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</si>
  <si>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</si>
  <si>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</si>
  <si>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</si>
  <si>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</si>
  <si>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</si>
  <si>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</si>
  <si>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</si>
  <si>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</si>
  <si>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</si>
  <si>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</si>
  <si>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</si>
  <si>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</si>
  <si>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</si>
  <si>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</si>
  <si>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</si>
  <si>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</si>
  <si>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</si>
  <si>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</si>
  <si>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</si>
  <si>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</si>
  <si>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</si>
  <si>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</si>
  <si>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</si>
  <si>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</si>
  <si>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</si>
  <si>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</si>
  <si>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</si>
  <si>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</si>
  <si>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</si>
  <si>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</si>
  <si>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</si>
  <si>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</si>
  <si>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</si>
  <si>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</si>
  <si>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</si>
  <si>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</si>
  <si>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</si>
  <si>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</si>
  <si>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</si>
  <si>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</si>
  <si>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</si>
  <si>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</si>
  <si>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</si>
  <si>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</si>
  <si>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</si>
  <si>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</si>
  <si>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</si>
  <si>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</si>
  <si>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</si>
  <si>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</si>
  <si>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</si>
  <si>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</si>
  <si>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</si>
  <si>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</si>
  <si>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</si>
  <si>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</si>
  <si>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</si>
  <si>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</si>
  <si>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</si>
  <si>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</si>
  <si>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</si>
  <si>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</si>
  <si>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</si>
  <si>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</si>
  <si>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</si>
  <si>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</si>
  <si>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</si>
  <si>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</si>
  <si>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</si>
  <si>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</si>
  <si>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</si>
  <si>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</si>
  <si>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</si>
  <si>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</si>
  <si>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</si>
  <si>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</si>
  <si>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</si>
  <si>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</si>
  <si>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</si>
  <si>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</si>
  <si>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</si>
  <si>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</si>
  <si>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</si>
  <si>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</si>
  <si>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</si>
  <si>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</si>
  <si>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</si>
  <si>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</si>
  <si>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</si>
  <si>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</si>
  <si>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</si>
  <si>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</si>
  <si>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</si>
  <si>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</si>
  <si>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</si>
  <si>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</si>
  <si>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</si>
  <si>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</si>
  <si>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</si>
  <si>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</si>
  <si>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</si>
  <si>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</si>
  <si>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</si>
  <si>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</si>
  <si>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</si>
  <si>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</si>
  <si>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</si>
  <si>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</si>
  <si>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</si>
  <si>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</si>
  <si>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</si>
  <si>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</si>
  <si>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</si>
  <si>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</si>
  <si>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</si>
  <si>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</si>
  <si>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</si>
  <si>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</si>
  <si>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</si>
  <si>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</si>
  <si>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</si>
  <si>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</si>
  <si>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</si>
  <si>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</si>
  <si>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</si>
  <si>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</si>
  <si>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</si>
  <si>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</si>
  <si>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</si>
  <si>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</si>
  <si>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</si>
  <si>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</si>
  <si>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</si>
  <si>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</si>
  <si>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</si>
  <si>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</si>
  <si>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</si>
  <si>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</si>
  <si>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</si>
  <si>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</si>
  <si>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</si>
  <si>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</si>
  <si>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</si>
  <si>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</si>
  <si>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</si>
  <si>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</si>
  <si>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</si>
  <si>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</si>
  <si>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</si>
  <si>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</si>
  <si>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</si>
  <si>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</si>
  <si>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</si>
  <si>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</si>
  <si>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</si>
  <si>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</si>
  <si>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</si>
  <si>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</si>
  <si>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</si>
  <si>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</si>
  <si>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</si>
  <si>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</si>
  <si>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</si>
  <si>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</si>
  <si>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</si>
  <si>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</si>
  <si>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</si>
  <si>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</si>
  <si>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</si>
  <si>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</si>
  <si>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</si>
  <si>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</si>
  <si>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</si>
  <si>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</si>
  <si>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</si>
  <si>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</si>
  <si>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</si>
  <si>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</si>
  <si>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</si>
  <si>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</si>
  <si>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</si>
  <si>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</si>
  <si>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</si>
  <si>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</si>
  <si>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</si>
  <si>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</si>
  <si>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</si>
  <si>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</si>
  <si>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</si>
  <si>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</si>
  <si>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</si>
  <si>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</si>
  <si>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</si>
  <si>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</si>
  <si>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</si>
  <si>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</si>
  <si>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</si>
  <si>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</si>
  <si>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</si>
  <si>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</si>
  <si>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</si>
  <si>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</si>
  <si>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</si>
  <si>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</si>
  <si>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</si>
  <si>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</si>
  <si>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</si>
  <si>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</si>
  <si>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</si>
  <si>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</si>
  <si>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</si>
  <si>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</si>
  <si>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</si>
  <si>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</si>
  <si>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</si>
  <si>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</si>
  <si>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</si>
  <si>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</si>
  <si>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</si>
  <si>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</si>
  <si>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</si>
  <si>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</si>
  <si>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</si>
  <si>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</si>
  <si>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</si>
  <si>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</si>
  <si>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</si>
  <si>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</si>
  <si>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</si>
  <si>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</si>
  <si>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</si>
  <si>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</si>
  <si>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</si>
  <si>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</si>
  <si>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</si>
  <si>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</si>
  <si>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</si>
  <si>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</si>
  <si>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</si>
  <si>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</si>
  <si>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</si>
  <si>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</si>
  <si>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</si>
  <si>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</si>
  <si>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</si>
  <si>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</si>
  <si>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</si>
  <si>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</si>
  <si>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</si>
  <si>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</si>
  <si>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</si>
  <si>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</si>
  <si>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</si>
  <si>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</si>
  <si>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</si>
  <si>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</si>
  <si>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</si>
  <si>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</si>
  <si>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</si>
  <si>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</si>
  <si>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</si>
  <si>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</si>
  <si>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</si>
  <si>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</si>
  <si>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</si>
  <si>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</si>
  <si>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</si>
  <si>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</si>
  <si>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</si>
  <si>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</si>
  <si>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</si>
  <si>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</si>
  <si>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</si>
  <si>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</si>
  <si>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</si>
  <si>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</si>
  <si>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</si>
  <si>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</si>
  <si>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</si>
  <si>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</si>
  <si>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</si>
  <si>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</si>
  <si>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</si>
  <si>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</si>
  <si>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</si>
  <si>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</si>
  <si>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</si>
  <si>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</si>
  <si>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</si>
  <si>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</si>
  <si>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</si>
  <si>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</si>
  <si>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</si>
  <si>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</si>
  <si>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</si>
  <si>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</si>
  <si>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</si>
  <si>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</si>
  <si>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</si>
  <si>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</si>
  <si>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</si>
  <si>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</si>
  <si>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</si>
  <si>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</si>
  <si>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</si>
  <si>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</si>
  <si>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</si>
  <si>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</si>
  <si>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</si>
  <si>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</si>
  <si>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</si>
  <si>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</si>
  <si>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</si>
  <si>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</si>
  <si>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</si>
  <si>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</si>
  <si>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</si>
  <si>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</si>
  <si>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</si>
  <si>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</si>
  <si>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</si>
  <si>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</si>
  <si>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</si>
  <si>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</si>
  <si>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</si>
  <si>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</si>
  <si>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</si>
  <si>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</si>
  <si>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</si>
  <si>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</si>
  <si>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</si>
  <si>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</si>
  <si>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</si>
  <si>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</si>
  <si>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</si>
  <si>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</si>
  <si>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</si>
  <si>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</si>
  <si>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</si>
  <si>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</si>
  <si>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</si>
  <si>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</si>
  <si>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</si>
  <si>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</si>
  <si>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</si>
  <si>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</si>
  <si>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</si>
  <si>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</si>
  <si>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</si>
  <si>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</si>
  <si>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</si>
  <si>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</si>
  <si>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</si>
  <si>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</si>
  <si>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</si>
  <si>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</si>
  <si>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</si>
  <si>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</si>
  <si>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</si>
  <si>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</si>
  <si>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</si>
  <si>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</si>
  <si>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</si>
  <si>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</si>
  <si>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</si>
  <si>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</si>
  <si>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</si>
  <si>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</si>
  <si>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</si>
  <si>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</si>
  <si>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</si>
  <si>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</si>
  <si>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</si>
  <si>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</si>
  <si>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</si>
  <si>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</si>
  <si>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</si>
  <si>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</si>
  <si>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</si>
  <si>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</si>
  <si>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</si>
  <si>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</si>
  <si>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</si>
  <si>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</si>
  <si>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</si>
  <si>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</si>
  <si>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</si>
  <si>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</si>
  <si>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</si>
  <si>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</si>
  <si>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</si>
  <si>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</si>
  <si>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</si>
  <si>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</si>
  <si>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</si>
  <si>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</si>
  <si>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</si>
  <si>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</si>
  <si>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</si>
  <si>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</si>
  <si>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</si>
  <si>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</si>
  <si>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</si>
  <si>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</si>
  <si>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</si>
  <si>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</si>
  <si>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</si>
  <si>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</si>
  <si>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</si>
  <si>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</si>
  <si>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</si>
  <si>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</si>
  <si>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</si>
  <si>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</si>
  <si>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</si>
  <si>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</si>
  <si>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</si>
  <si>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</si>
  <si>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</si>
  <si>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</si>
  <si>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</si>
  <si>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</si>
  <si>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</si>
  <si>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</si>
  <si>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</si>
  <si>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</si>
  <si>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</si>
  <si>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</si>
  <si>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</si>
  <si>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</si>
  <si>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</si>
  <si>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</si>
  <si>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</si>
  <si>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</si>
  <si>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</si>
  <si>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</si>
  <si>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</si>
  <si>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</si>
  <si>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</si>
  <si>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</si>
  <si>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</si>
  <si>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</si>
  <si>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</si>
  <si>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</si>
  <si>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</si>
  <si>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</si>
  <si>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</si>
  <si>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</si>
  <si>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</si>
  <si>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</si>
  <si>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</si>
  <si>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</si>
  <si>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</si>
  <si>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</si>
  <si>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</si>
  <si>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</si>
  <si>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</si>
  <si>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</si>
  <si>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</si>
  <si>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</si>
  <si>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</si>
  <si>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</si>
  <si>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</si>
  <si>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</si>
  <si>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</si>
  <si>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</si>
  <si>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</si>
  <si>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</si>
  <si>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</si>
  <si>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</si>
  <si>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</si>
  <si>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</si>
  <si>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</si>
  <si>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</si>
  <si>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</si>
  <si>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</si>
  <si>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</si>
  <si>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</si>
  <si>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</si>
  <si>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</si>
  <si>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</si>
  <si>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</si>
  <si>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</si>
  <si>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</si>
  <si>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</si>
  <si>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</si>
  <si>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</si>
  <si>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</si>
  <si>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</si>
  <si>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</si>
  <si>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</si>
  <si>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</si>
  <si>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</si>
  <si>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</si>
  <si>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</si>
  <si>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</si>
  <si>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</si>
  <si>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</si>
  <si>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</si>
  <si>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</si>
  <si>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</si>
  <si>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</si>
  <si>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</si>
  <si>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</si>
  <si>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</si>
  <si>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</si>
  <si>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</si>
  <si>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</si>
  <si>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</si>
  <si>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</si>
  <si>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</si>
  <si>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</si>
  <si>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</si>
  <si>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</si>
  <si>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</si>
  <si>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</si>
  <si>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</si>
  <si>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</si>
  <si>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</si>
  <si>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</si>
  <si>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</si>
  <si>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</si>
  <si>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</si>
  <si>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</si>
  <si>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</si>
  <si>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</si>
  <si>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</si>
  <si>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</si>
  <si>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</si>
  <si>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</si>
  <si>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</si>
  <si>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</si>
  <si>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</si>
  <si>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</si>
  <si>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</si>
  <si>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</si>
  <si>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</si>
  <si>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</si>
  <si>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</si>
  <si>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</si>
  <si>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</si>
  <si>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</si>
  <si>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</si>
  <si>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</si>
  <si>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</si>
  <si>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</si>
  <si>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</si>
  <si>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</si>
  <si>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</si>
  <si>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</si>
  <si>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</si>
  <si>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</si>
  <si>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</si>
  <si>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</si>
  <si>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</si>
  <si>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</si>
  <si>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</si>
  <si>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</si>
  <si>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</si>
  <si>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</si>
  <si>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</si>
  <si>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</si>
  <si>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</si>
  <si>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</si>
  <si>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</si>
  <si>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</si>
  <si>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</si>
  <si>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</si>
  <si>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</si>
  <si>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</si>
  <si>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</si>
  <si>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</si>
  <si>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</si>
  <si>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</si>
  <si>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</si>
  <si>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</si>
  <si>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</si>
  <si>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</si>
  <si>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</si>
  <si>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</si>
  <si>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</si>
  <si>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</si>
  <si>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</si>
  <si>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</si>
  <si>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</si>
  <si>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</si>
  <si>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</si>
  <si>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</si>
  <si>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</si>
  <si>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</si>
  <si>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</si>
  <si>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</si>
  <si>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</si>
  <si>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</si>
  <si>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</si>
  <si>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</si>
  <si>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</si>
  <si>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</si>
  <si>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</si>
  <si>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</si>
  <si>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</si>
  <si>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</si>
  <si>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</si>
  <si>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</si>
  <si>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</si>
  <si>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</si>
  <si>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</si>
  <si>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</si>
  <si>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</si>
  <si>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</si>
  <si>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</si>
  <si>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</si>
  <si>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</si>
  <si>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</si>
  <si>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</si>
  <si>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</si>
  <si>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</si>
  <si>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</si>
  <si>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</si>
  <si>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</si>
  <si>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</si>
  <si>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</si>
  <si>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</si>
  <si>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</si>
  <si>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</si>
  <si>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</si>
  <si>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</si>
  <si>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</si>
  <si>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</si>
  <si>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</si>
  <si>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</si>
  <si>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</si>
  <si>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</si>
  <si>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</si>
  <si>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</si>
  <si>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</si>
  <si>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</si>
  <si>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</si>
  <si>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</si>
  <si>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</si>
  <si>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</si>
  <si>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</si>
  <si>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</si>
  <si>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</si>
  <si>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</si>
  <si>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</si>
  <si>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</si>
  <si>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</si>
  <si>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</si>
  <si>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</si>
  <si>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</si>
  <si>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</si>
  <si>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</si>
  <si>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</si>
  <si>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</si>
  <si>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</si>
  <si>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</si>
  <si>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</si>
  <si>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</si>
  <si>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</si>
  <si>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</si>
  <si>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</si>
  <si>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</si>
  <si>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</si>
  <si>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</si>
  <si>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</si>
  <si>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</si>
  <si>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</si>
  <si>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</si>
  <si>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</si>
  <si>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</si>
  <si>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</si>
  <si>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</si>
  <si>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</si>
  <si>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</si>
  <si>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</si>
  <si>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</si>
  <si>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</si>
  <si>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</si>
  <si>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</si>
  <si>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</si>
  <si>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</si>
  <si>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</si>
  <si>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</si>
  <si>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</si>
  <si>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</si>
  <si>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</si>
  <si>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</si>
  <si>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</si>
  <si>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</si>
  <si>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</si>
  <si>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</si>
  <si>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</si>
  <si>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</si>
  <si>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</si>
  <si>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</si>
  <si>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</si>
  <si>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</si>
  <si>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</si>
  <si>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</si>
  <si>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</si>
  <si>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</si>
  <si>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</si>
  <si>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</si>
  <si>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</si>
  <si>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</si>
  <si>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</si>
  <si>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</si>
  <si>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</si>
  <si>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</si>
  <si>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</si>
  <si>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</si>
  <si>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</si>
  <si>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</si>
  <si>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</si>
  <si>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</si>
  <si>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</si>
  <si>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</si>
  <si>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</si>
  <si>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</si>
  <si>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</si>
  <si>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</si>
  <si>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</si>
  <si>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</si>
  <si>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</si>
  <si>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</si>
  <si>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</si>
  <si>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</si>
  <si>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</si>
  <si>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</si>
  <si>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</si>
  <si>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</si>
  <si>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</si>
  <si>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</si>
  <si>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</si>
  <si>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</si>
  <si>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</si>
  <si>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</si>
  <si>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</si>
  <si>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</si>
  <si>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</si>
  <si>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</si>
  <si>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</si>
  <si>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</si>
  <si>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</si>
  <si>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</si>
  <si>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</si>
  <si>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</si>
  <si>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</si>
  <si>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</si>
  <si>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</si>
  <si>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</si>
  <si>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</si>
  <si>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</si>
  <si>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</si>
  <si>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</si>
  <si>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</si>
  <si>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</si>
  <si>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</si>
  <si>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</si>
  <si>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</si>
  <si>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</si>
  <si>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</si>
  <si>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</si>
  <si>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</si>
  <si>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</si>
  <si>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</si>
  <si>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</si>
  <si>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</si>
  <si>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</si>
  <si>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</si>
  <si>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</si>
  <si>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</si>
  <si>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</si>
  <si>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</si>
  <si>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</si>
  <si>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</si>
  <si>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</si>
  <si>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</si>
  <si>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</si>
  <si>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</si>
  <si>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</si>
  <si>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</si>
  <si>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</si>
  <si>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</si>
  <si>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</si>
  <si>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</si>
  <si>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</si>
  <si>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</si>
  <si>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</si>
  <si>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</si>
  <si>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</si>
  <si>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</si>
  <si>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</si>
  <si>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</si>
  <si>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</si>
  <si>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</si>
  <si>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</si>
  <si>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</si>
  <si>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</si>
  <si>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</si>
  <si>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</si>
  <si>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</si>
  <si>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</si>
  <si>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</si>
  <si>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</si>
  <si>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</si>
  <si>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</si>
  <si>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</si>
  <si>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</si>
  <si>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</si>
  <si>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</si>
  <si>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</si>
  <si>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</si>
  <si>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</si>
  <si>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</si>
  <si>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</si>
  <si>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</si>
  <si>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</si>
  <si>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</si>
  <si>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</si>
  <si>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</si>
  <si>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</si>
  <si>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</si>
  <si>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</si>
  <si>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</si>
  <si>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</si>
  <si>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</si>
  <si>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</si>
  <si>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</si>
  <si>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</si>
  <si>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</si>
  <si>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</si>
  <si>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</si>
  <si>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</si>
  <si>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</si>
  <si>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</si>
  <si>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</si>
  <si>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</si>
  <si>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</si>
  <si>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</si>
  <si>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</si>
  <si>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</si>
  <si>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</si>
  <si>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</si>
  <si>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</si>
  <si>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</si>
  <si>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</si>
  <si>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</si>
  <si>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</si>
  <si>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</si>
  <si>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</si>
  <si>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</si>
  <si>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</si>
  <si>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</si>
  <si>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</si>
  <si>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</si>
  <si>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</si>
  <si>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</si>
  <si>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</si>
  <si>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</si>
  <si>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</si>
  <si>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</si>
  <si>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</si>
  <si>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</si>
  <si>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</si>
  <si>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</si>
  <si>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</si>
  <si>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</si>
  <si>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</si>
  <si>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</si>
  <si>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</si>
  <si>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</si>
  <si>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</si>
  <si>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</si>
  <si>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</si>
  <si>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</si>
  <si>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</si>
  <si>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</si>
  <si>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</si>
  <si>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</si>
  <si>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</si>
  <si>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</si>
  <si>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</si>
  <si>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</si>
  <si>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</si>
  <si>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</si>
  <si>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</si>
  <si>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</si>
  <si>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</si>
  <si>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</si>
  <si>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</si>
  <si>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</si>
  <si>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</si>
  <si>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</si>
  <si>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</si>
  <si>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</si>
  <si>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</si>
  <si>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</si>
  <si>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</si>
  <si>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</si>
  <si>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</si>
  <si>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</si>
  <si>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</si>
  <si>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</si>
  <si>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</si>
  <si>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</si>
  <si>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</si>
  <si>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</si>
  <si>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</si>
  <si>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</si>
  <si>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</si>
  <si>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</si>
  <si>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</si>
  <si>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</si>
  <si>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</si>
  <si>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</si>
  <si>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</si>
  <si>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</si>
  <si>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</si>
  <si>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</si>
  <si>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</si>
  <si>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</si>
  <si>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</si>
  <si>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</si>
  <si>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</si>
  <si>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</si>
  <si>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</si>
  <si>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</si>
  <si>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</si>
  <si>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</si>
  <si>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</si>
  <si>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</si>
  <si>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</si>
  <si>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</si>
  <si>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</si>
  <si>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</si>
  <si>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</si>
  <si>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</si>
  <si>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</si>
  <si>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</si>
  <si>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</si>
  <si>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</si>
  <si>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</si>
  <si>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</si>
  <si>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</si>
  <si>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</si>
  <si>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</si>
  <si>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</si>
  <si>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</si>
  <si>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</si>
  <si>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</si>
  <si>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</si>
  <si>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</si>
  <si>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</si>
  <si>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</si>
  <si>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</si>
  <si>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</si>
  <si>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</si>
  <si>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</si>
  <si>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</si>
  <si>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</si>
  <si>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</si>
  <si>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</si>
  <si>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</si>
  <si>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</si>
  <si>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</si>
  <si>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</si>
  <si>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</si>
  <si>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</si>
  <si>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</si>
  <si>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</si>
  <si>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</si>
  <si>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</si>
  <si>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</si>
  <si>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</si>
  <si>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</si>
  <si>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</si>
  <si>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</si>
  <si>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</si>
  <si>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</si>
  <si>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</si>
  <si>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</si>
  <si>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</si>
  <si>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</si>
  <si>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</si>
  <si>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</si>
  <si>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</si>
  <si>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</si>
  <si>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</si>
  <si>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</si>
  <si>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</si>
  <si>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</si>
  <si>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</si>
  <si>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</si>
  <si>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</si>
  <si>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</si>
  <si>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</si>
  <si>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</si>
  <si>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</si>
  <si>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</si>
  <si>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</si>
  <si>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</si>
  <si>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</si>
  <si>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</si>
  <si>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</si>
  <si>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</si>
  <si>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</si>
  <si>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</si>
  <si>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</si>
  <si>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</si>
  <si>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</si>
  <si>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</si>
  <si>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</si>
  <si>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</si>
  <si>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</si>
  <si>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</si>
  <si>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</si>
  <si>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</si>
  <si>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</si>
  <si>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</si>
  <si>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</si>
  <si>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</si>
  <si>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</si>
  <si>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</si>
  <si>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</si>
  <si>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</si>
  <si>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</si>
  <si>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</si>
  <si>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</si>
  <si>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</si>
  <si>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</si>
  <si>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</si>
  <si>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</si>
  <si>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</si>
  <si>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</si>
  <si>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</si>
  <si>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</si>
  <si>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</si>
  <si>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</si>
  <si>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</si>
  <si>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</si>
  <si>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</si>
  <si>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</si>
  <si>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</si>
  <si>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</si>
  <si>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</si>
  <si>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</si>
  <si>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</si>
  <si>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</si>
  <si>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</si>
  <si>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</si>
  <si>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</si>
  <si>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</si>
  <si>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</si>
  <si>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</si>
  <si>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</si>
  <si>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</si>
  <si>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</si>
  <si>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</si>
  <si>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</si>
  <si>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</si>
  <si>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</si>
  <si>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</si>
  <si>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</si>
  <si>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</si>
  <si>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</si>
  <si>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</si>
  <si>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</si>
  <si>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</si>
  <si>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</si>
  <si>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</si>
  <si>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</si>
  <si>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</si>
  <si>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</si>
  <si>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</si>
  <si>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</si>
  <si>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</si>
  <si>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</si>
  <si>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</si>
  <si>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</si>
  <si>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</si>
  <si>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</si>
  <si>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</si>
  <si>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</si>
  <si>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</si>
  <si>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</si>
  <si>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</si>
  <si>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</si>
  <si>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</si>
  <si>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</si>
  <si>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</si>
  <si>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</si>
  <si>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</si>
  <si>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</si>
  <si>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</si>
  <si>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</si>
  <si>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</si>
  <si>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</si>
  <si>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</si>
  <si>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</si>
  <si>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</si>
  <si>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</si>
  <si>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</si>
  <si>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</si>
  <si>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</si>
  <si>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</si>
  <si>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</si>
  <si>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</si>
  <si>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</si>
  <si>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</si>
  <si>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</si>
  <si>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</si>
  <si>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</si>
  <si>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</si>
  <si>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</si>
  <si>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</si>
  <si>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</si>
  <si>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</si>
  <si>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</si>
  <si>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</si>
  <si>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</si>
  <si>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</si>
  <si>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</si>
  <si>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</si>
  <si>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</si>
  <si>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</si>
  <si>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</si>
  <si>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</si>
  <si>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</si>
  <si>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</si>
  <si>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</si>
  <si>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</si>
  <si>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</si>
  <si>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</si>
  <si>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</si>
  <si>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</si>
  <si>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</si>
  <si>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</si>
  <si>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</si>
  <si>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</si>
  <si>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</si>
  <si>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</si>
  <si>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</si>
  <si>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</si>
  <si>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</si>
  <si>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</si>
  <si>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</si>
  <si>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</si>
  <si>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</si>
  <si>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</si>
  <si>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</si>
  <si>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</si>
  <si>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</si>
  <si>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</si>
  <si>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</si>
  <si>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</si>
  <si>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</si>
  <si>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</si>
  <si>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</si>
  <si>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</si>
  <si>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</si>
  <si>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</si>
  <si>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</si>
  <si>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</si>
  <si>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</si>
  <si>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</si>
  <si>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</si>
  <si>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</si>
  <si>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</si>
  <si>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</si>
  <si>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</si>
  <si>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</si>
  <si>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</si>
  <si>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</si>
  <si>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</si>
  <si>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</si>
  <si>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</si>
  <si>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</si>
  <si>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</si>
  <si>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</si>
  <si>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</si>
  <si>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</si>
  <si>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</si>
  <si>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</si>
  <si>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</si>
  <si>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</si>
  <si>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</si>
  <si>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</si>
  <si>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</si>
  <si>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</si>
  <si>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</si>
  <si>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</si>
  <si>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</si>
  <si>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</si>
  <si>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</si>
  <si>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</si>
  <si>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</si>
  <si>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</si>
  <si>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</si>
  <si>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</si>
  <si>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</si>
  <si>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</si>
  <si>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</si>
  <si>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</si>
  <si>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</si>
  <si>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</si>
  <si>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</si>
  <si>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</si>
  <si>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</si>
  <si>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</si>
  <si>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</si>
  <si>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</si>
  <si>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</si>
  <si>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</si>
  <si>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</si>
  <si>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</si>
  <si>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</si>
  <si>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</si>
  <si>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</si>
  <si>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</si>
  <si>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</si>
  <si>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</si>
  <si>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</si>
  <si>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</si>
  <si>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</si>
  <si>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</si>
  <si>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</si>
  <si>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</si>
  <si>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</si>
  <si>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</si>
  <si>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</si>
  <si>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</si>
  <si>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</si>
  <si>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</si>
  <si>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</si>
  <si>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</si>
  <si>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</si>
  <si>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</si>
  <si>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</si>
  <si>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</si>
  <si>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</si>
  <si>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</si>
  <si>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</si>
  <si>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</si>
  <si>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</si>
  <si>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</si>
  <si>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</si>
  <si>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</si>
  <si>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</si>
  <si>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</si>
  <si>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</si>
  <si>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</si>
  <si>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</si>
  <si>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</si>
  <si>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</si>
  <si>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</si>
  <si>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</si>
  <si>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</si>
  <si>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</si>
  <si>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</si>
  <si>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</si>
  <si>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</si>
  <si>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</si>
  <si>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</si>
  <si>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</si>
  <si>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</si>
  <si>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</si>
  <si>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</si>
  <si>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</si>
  <si>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</si>
  <si>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</si>
  <si>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</si>
  <si>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</si>
  <si>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</si>
  <si>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</si>
  <si>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</si>
  <si>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</si>
  <si>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</si>
  <si>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</si>
  <si>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</si>
  <si>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</si>
  <si>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</si>
  <si>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</si>
  <si>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</si>
  <si>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</si>
  <si>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</si>
  <si>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</si>
  <si>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</si>
  <si>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</si>
  <si>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</si>
  <si>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</si>
  <si>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</si>
  <si>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</si>
  <si>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</si>
  <si>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</si>
  <si>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</si>
  <si>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</si>
  <si>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</si>
  <si>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</si>
  <si>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</si>
  <si>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</si>
  <si>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</si>
  <si>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</si>
  <si>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</si>
  <si>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</si>
  <si>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</si>
  <si>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</si>
  <si>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</si>
  <si>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</si>
  <si>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</si>
  <si>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</si>
  <si>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</si>
  <si>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</si>
  <si>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</si>
  <si>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</si>
  <si>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</si>
  <si>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</si>
  <si>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</si>
  <si>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</si>
  <si>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</si>
  <si>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</si>
  <si>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</si>
  <si>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</si>
  <si>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</si>
  <si>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</si>
  <si>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</si>
  <si>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</si>
  <si>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</si>
  <si>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</si>
  <si>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</si>
  <si>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</si>
  <si>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</si>
  <si>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</si>
  <si>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</si>
  <si>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</si>
  <si>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</si>
  <si>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</si>
  <si>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</si>
  <si>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</si>
  <si>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</si>
  <si>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</si>
  <si>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</si>
  <si>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</si>
  <si>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</si>
  <si>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</si>
  <si>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</si>
  <si>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</si>
  <si>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</si>
  <si>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</si>
  <si>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</si>
  <si>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</si>
  <si>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</si>
  <si>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</si>
  <si>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</si>
  <si>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</si>
  <si>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</si>
  <si>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</si>
  <si>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</si>
  <si>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</si>
  <si>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</si>
  <si>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</si>
  <si>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</si>
  <si>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</si>
  <si>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</si>
  <si>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</si>
  <si>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</si>
  <si>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</si>
  <si>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</si>
  <si>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</si>
  <si>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</si>
  <si>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</si>
  <si>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</si>
  <si>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</si>
  <si>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</si>
  <si>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</si>
  <si>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</si>
  <si>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</si>
  <si>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</si>
  <si>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</si>
  <si>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</si>
  <si>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</si>
  <si>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</si>
  <si>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</si>
  <si>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</si>
  <si>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</si>
  <si>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</si>
  <si>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</si>
  <si>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</si>
  <si>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</si>
  <si>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</si>
  <si>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</si>
  <si>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</si>
  <si>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</si>
  <si>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</si>
  <si>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</si>
  <si>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</si>
  <si>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</si>
  <si>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</si>
  <si>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</si>
  <si>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</si>
  <si>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</si>
  <si>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</si>
  <si>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</si>
  <si>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</si>
  <si>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</si>
  <si>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</si>
  <si>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</si>
  <si>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</si>
  <si>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</si>
  <si>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</si>
  <si>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</si>
  <si>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</si>
  <si>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</si>
  <si>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</si>
  <si>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</si>
  <si>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</si>
  <si>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</si>
  <si>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</si>
  <si>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</si>
  <si>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</si>
  <si>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</si>
  <si>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</si>
  <si>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</si>
  <si>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</si>
  <si>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</si>
  <si>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</si>
  <si>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</si>
  <si>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</si>
  <si>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</si>
  <si>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</si>
  <si>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</si>
  <si>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</si>
  <si>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</si>
  <si>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</si>
  <si>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</si>
  <si>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</si>
  <si>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</si>
  <si>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</si>
  <si>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</si>
  <si>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</si>
  <si>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</si>
  <si>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</si>
  <si>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</si>
  <si>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</si>
  <si>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</si>
  <si>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</si>
  <si>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</si>
  <si>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</si>
  <si>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</si>
  <si>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</si>
  <si>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</si>
  <si>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</si>
  <si>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</si>
  <si>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</si>
  <si>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</si>
  <si>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</si>
  <si>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</si>
  <si>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</si>
  <si>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</si>
  <si>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</si>
  <si>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</si>
  <si>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</si>
  <si>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</si>
  <si>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</si>
  <si>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</si>
  <si>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</si>
  <si>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</si>
  <si>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</si>
  <si>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</si>
  <si>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</si>
  <si>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</si>
  <si>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</si>
  <si>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</si>
  <si>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</si>
  <si>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</si>
  <si>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</si>
  <si>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</si>
  <si>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</si>
  <si>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</si>
  <si>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</si>
  <si>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</si>
  <si>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</si>
  <si>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</si>
  <si>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</si>
  <si>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</si>
  <si>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</si>
  <si>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</si>
  <si>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</si>
  <si>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</si>
  <si>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</si>
  <si>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</si>
  <si>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</si>
  <si>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</si>
  <si>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</si>
  <si>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</si>
  <si>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</si>
  <si>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</si>
  <si>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</si>
  <si>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</si>
  <si>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</si>
  <si>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</si>
  <si>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</si>
  <si>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</si>
  <si>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</si>
  <si>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</si>
  <si>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</si>
  <si>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</si>
  <si>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</si>
  <si>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</si>
  <si>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</si>
  <si>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</si>
  <si>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</si>
  <si>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</si>
  <si>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</si>
  <si>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</si>
  <si>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</si>
  <si>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</si>
  <si>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</si>
  <si>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</si>
  <si>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</si>
  <si>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</si>
  <si>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</si>
  <si>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</si>
  <si>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</si>
  <si>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</si>
  <si>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</si>
  <si>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</si>
  <si>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</si>
  <si>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</si>
  <si>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</si>
  <si>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</si>
  <si>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</si>
  <si>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</si>
  <si>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</si>
  <si>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</si>
  <si>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</si>
  <si>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</si>
  <si>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</si>
  <si>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</si>
  <si>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</si>
  <si>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</si>
  <si>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</si>
  <si>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</si>
  <si>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</si>
  <si>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</si>
  <si>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</si>
  <si>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</si>
  <si>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</si>
  <si>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</si>
  <si>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</si>
  <si>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</si>
  <si>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</si>
  <si>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</si>
  <si>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</si>
  <si>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</si>
  <si>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</si>
  <si>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</si>
  <si>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</si>
  <si>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</si>
  <si>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</si>
  <si>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</si>
  <si>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</si>
  <si>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</si>
  <si>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</si>
  <si>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</si>
  <si>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</si>
  <si>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</si>
  <si>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</si>
  <si>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</si>
  <si>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</si>
  <si>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</si>
  <si>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</si>
  <si>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</si>
  <si>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</si>
  <si>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</si>
  <si>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</si>
  <si>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</si>
  <si>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</si>
  <si>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</si>
  <si>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</si>
  <si>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</si>
  <si>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</si>
  <si>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</si>
  <si>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</si>
  <si>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</si>
  <si>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</si>
  <si>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</si>
  <si>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</si>
  <si>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</si>
  <si>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</si>
  <si>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</si>
  <si>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</si>
  <si>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</si>
  <si>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</si>
  <si>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</si>
  <si>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</si>
  <si>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</si>
  <si>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</si>
  <si>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</si>
  <si>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</si>
  <si>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</si>
  <si>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</si>
  <si>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</si>
  <si>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</si>
  <si>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</si>
  <si>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</si>
  <si>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</si>
  <si>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</si>
  <si>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</si>
  <si>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</si>
  <si>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</si>
  <si>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</si>
  <si>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</si>
  <si>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</si>
  <si>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</si>
  <si>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</si>
  <si>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</si>
  <si>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</si>
  <si>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</si>
  <si>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</si>
  <si>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</si>
  <si>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</si>
  <si>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</si>
  <si>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</si>
  <si>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</si>
  <si>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</si>
  <si>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</si>
  <si>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</si>
  <si>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</si>
  <si>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</si>
  <si>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</si>
  <si>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</si>
  <si>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</si>
  <si>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</si>
  <si>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</si>
  <si>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</si>
  <si>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</si>
  <si>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</si>
  <si>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</si>
  <si>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</si>
  <si>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</si>
  <si>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</si>
  <si>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</si>
  <si>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</si>
  <si>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</si>
  <si>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</si>
  <si>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</si>
  <si>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</si>
  <si>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</si>
  <si>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</si>
  <si>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</si>
  <si>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</si>
  <si>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</si>
  <si>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</si>
  <si>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</si>
  <si>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</si>
  <si>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</si>
  <si>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</si>
  <si>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</si>
  <si>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</si>
  <si>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</si>
  <si>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</si>
  <si>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</si>
  <si>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</si>
  <si>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</si>
  <si>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</si>
  <si>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</si>
  <si>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</si>
  <si>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</si>
  <si>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</si>
  <si>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</si>
  <si>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</si>
  <si>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</si>
  <si>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</si>
  <si>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</si>
  <si>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</si>
  <si>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</si>
  <si>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</si>
  <si>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</si>
  <si>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</si>
  <si>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</si>
  <si>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</si>
  <si>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</si>
  <si>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</si>
  <si>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</si>
  <si>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</si>
  <si>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</si>
  <si>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</si>
  <si>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</si>
  <si>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</si>
  <si>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</si>
  <si>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</si>
  <si>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</si>
  <si>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</si>
  <si>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</si>
  <si>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</si>
  <si>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</si>
  <si>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</si>
  <si>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</si>
  <si>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</si>
  <si>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</si>
  <si>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</si>
  <si>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</si>
  <si>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</si>
  <si>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</si>
  <si>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</si>
  <si>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</si>
  <si>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</si>
  <si>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</si>
  <si>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</si>
  <si>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</si>
  <si>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</si>
  <si>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</si>
  <si>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</si>
  <si>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</si>
  <si>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</si>
  <si>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</si>
  <si>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</si>
  <si>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</si>
  <si>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</si>
  <si>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</si>
  <si>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</si>
  <si>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</si>
  <si>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</si>
  <si>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</si>
  <si>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</si>
  <si>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</si>
  <si>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</si>
  <si>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</si>
  <si>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</si>
  <si>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</si>
  <si>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</si>
  <si>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</si>
  <si>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</si>
  <si>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</si>
  <si>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</si>
  <si>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</si>
  <si>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</si>
  <si>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</si>
  <si>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</si>
  <si>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</si>
  <si>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</si>
  <si>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</si>
  <si>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</si>
  <si>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</si>
  <si>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</si>
  <si>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</si>
  <si>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</si>
  <si>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</si>
  <si>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</si>
  <si>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</si>
  <si>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</si>
  <si>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</si>
  <si>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</si>
  <si>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</si>
  <si>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</si>
  <si>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</si>
  <si>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</si>
  <si>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</si>
  <si>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</si>
  <si>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</si>
  <si>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</si>
  <si>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</si>
  <si>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</si>
  <si>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</si>
  <si>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</si>
  <si>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</si>
  <si>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</si>
  <si>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</si>
  <si>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</si>
  <si>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</si>
  <si>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</si>
  <si>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</si>
  <si>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</si>
  <si>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</si>
  <si>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</si>
  <si>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</si>
  <si>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</si>
  <si>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</si>
  <si>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</si>
  <si>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</si>
  <si>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</si>
  <si>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</si>
  <si>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</si>
  <si>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</si>
  <si>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</si>
  <si>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</si>
  <si>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</si>
  <si>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</si>
  <si>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</si>
  <si>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</si>
  <si>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</si>
  <si>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</si>
  <si>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</si>
  <si>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</si>
  <si>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</si>
  <si>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</si>
  <si>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</si>
  <si>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</si>
  <si>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</si>
  <si>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</si>
  <si>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</si>
  <si>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</si>
  <si>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</si>
  <si>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</si>
  <si>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</si>
  <si>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</si>
  <si>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</si>
  <si>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</si>
  <si>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</si>
  <si>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</si>
  <si>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</si>
  <si>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</si>
  <si>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</si>
  <si>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</si>
  <si>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</si>
  <si>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</si>
  <si>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</si>
  <si>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</si>
  <si>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</si>
  <si>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</si>
  <si>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</si>
  <si>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</si>
  <si>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</si>
  <si>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</si>
  <si>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</si>
  <si>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</si>
  <si>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</si>
  <si>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</si>
  <si>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</si>
  <si>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</si>
  <si>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</si>
  <si>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</si>
  <si>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</si>
  <si>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</si>
  <si>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</si>
  <si>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</si>
  <si>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</si>
  <si>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</si>
  <si>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</si>
  <si>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</si>
  <si>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</si>
  <si>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</si>
  <si>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</si>
  <si>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</si>
  <si>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</si>
  <si>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</si>
  <si>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</si>
  <si>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</si>
  <si>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</si>
  <si>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</si>
  <si>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</si>
  <si>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</si>
  <si>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</si>
  <si>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</si>
  <si>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</si>
  <si>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</si>
  <si>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</si>
  <si>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</si>
  <si>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</si>
  <si>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</si>
  <si>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</si>
  <si>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</si>
  <si>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</si>
  <si>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</si>
  <si>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</si>
  <si>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</si>
  <si>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</si>
  <si>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</si>
  <si>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</si>
  <si>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</si>
  <si>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</si>
  <si>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</si>
  <si>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</si>
  <si>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</si>
  <si>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</si>
  <si>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</si>
  <si>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</si>
  <si>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</si>
  <si>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</si>
  <si>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</si>
  <si>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</si>
  <si>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</si>
  <si>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</si>
  <si>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</si>
  <si>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</si>
  <si>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</si>
  <si>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</si>
  <si>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</si>
  <si>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</si>
  <si>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</si>
  <si>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</si>
  <si>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</si>
  <si>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</si>
  <si>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</si>
  <si>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</si>
  <si>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</si>
  <si>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</si>
  <si>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</si>
  <si>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</si>
  <si>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</si>
  <si>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</si>
  <si>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</si>
  <si>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</si>
  <si>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</si>
  <si>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</si>
  <si>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</si>
  <si>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</si>
  <si>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</si>
  <si>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</si>
  <si>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</si>
  <si>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</si>
  <si>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</si>
  <si>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</si>
  <si>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</si>
  <si>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</si>
  <si>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</si>
  <si>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</si>
  <si>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</si>
  <si>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</si>
  <si>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</si>
  <si>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</si>
  <si>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</si>
  <si>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</si>
  <si>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</si>
  <si>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</si>
  <si>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</si>
  <si>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</si>
  <si>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</si>
  <si>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</si>
  <si>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</si>
  <si>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</si>
  <si>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</si>
  <si>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</si>
  <si>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</si>
  <si>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</si>
  <si>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</si>
  <si>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</si>
  <si>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</si>
  <si>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</si>
  <si>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</si>
  <si>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</si>
  <si>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</si>
  <si>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</si>
  <si>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</si>
  <si>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</si>
  <si>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</si>
  <si>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</si>
  <si>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</si>
  <si>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</si>
  <si>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</si>
  <si>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</si>
  <si>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</si>
  <si>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</si>
  <si>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</si>
  <si>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</si>
  <si>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</si>
  <si>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</si>
  <si>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</si>
  <si>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</si>
  <si>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</si>
  <si>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</si>
  <si>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</si>
  <si>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</si>
  <si>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</si>
  <si>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</si>
  <si>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</si>
  <si>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</si>
  <si>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</si>
  <si>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</si>
  <si>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</si>
  <si>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</si>
  <si>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</si>
  <si>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</si>
  <si>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</si>
  <si>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</si>
  <si>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</si>
  <si>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</si>
  <si>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</si>
  <si>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</si>
  <si>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</si>
  <si>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</si>
  <si>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</si>
  <si>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</si>
  <si>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</si>
  <si>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</si>
  <si>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</si>
  <si>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</si>
  <si>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</si>
  <si>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</si>
  <si>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</si>
  <si>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</si>
  <si>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</si>
  <si>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</si>
  <si>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</si>
  <si>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</si>
  <si>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</si>
  <si>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</si>
  <si>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</si>
  <si>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</si>
  <si>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</si>
  <si>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</si>
  <si>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</si>
  <si>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</si>
  <si>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</si>
  <si>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</si>
  <si>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</si>
  <si>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</si>
  <si>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</si>
  <si>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</si>
  <si>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</si>
  <si>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</si>
  <si>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</si>
  <si>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</si>
  <si>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</si>
  <si>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</si>
  <si>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</si>
  <si>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</si>
  <si>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</si>
  <si>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</si>
  <si>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</si>
  <si>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</si>
  <si>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</si>
  <si>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</si>
  <si>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</si>
  <si>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</si>
  <si>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</si>
  <si>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</si>
  <si>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</si>
  <si>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</si>
  <si>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</si>
  <si>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</si>
  <si>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</si>
  <si>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</si>
  <si>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</si>
  <si>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</si>
  <si>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</si>
  <si>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</si>
  <si>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</si>
  <si>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</si>
  <si>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</si>
  <si>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</si>
  <si>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</si>
  <si>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</si>
  <si>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</si>
  <si>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</si>
  <si>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</si>
  <si>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</si>
  <si>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</si>
  <si>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</si>
  <si>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</si>
  <si>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</si>
  <si>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</si>
  <si>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</si>
  <si>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</si>
  <si>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</si>
  <si>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</si>
  <si>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</si>
  <si>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</si>
  <si>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</si>
  <si>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</si>
  <si>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</si>
  <si>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</si>
  <si>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</si>
  <si>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</si>
  <si>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</si>
  <si>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</si>
  <si>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</si>
  <si>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</si>
  <si>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</si>
  <si>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</si>
  <si>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</si>
  <si>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</si>
  <si>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</si>
  <si>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</si>
  <si>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</si>
  <si>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</si>
  <si>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</si>
  <si>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</si>
  <si>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</si>
  <si>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</si>
  <si>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</si>
  <si>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</si>
  <si>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</si>
  <si>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</si>
  <si>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</si>
  <si>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</si>
  <si>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</si>
  <si>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</si>
  <si>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</si>
  <si>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</si>
  <si>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</si>
  <si>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</si>
  <si>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</si>
  <si>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</si>
  <si>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</si>
  <si>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</si>
  <si>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</si>
  <si>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</si>
  <si>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</si>
  <si>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</si>
  <si>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</si>
  <si>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</si>
  <si>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</si>
  <si>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</si>
  <si>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</si>
  <si>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</si>
  <si>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</si>
  <si>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</si>
  <si>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</si>
  <si>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</si>
  <si>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</si>
  <si>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</si>
  <si>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</si>
  <si>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</si>
  <si>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</si>
  <si>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</si>
  <si>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</si>
  <si>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</si>
  <si>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</si>
  <si>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</si>
  <si>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</si>
  <si>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</si>
  <si>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</si>
  <si>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</si>
  <si>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</si>
  <si>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</si>
  <si>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</si>
  <si>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</si>
  <si>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</si>
  <si>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</si>
  <si>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</si>
  <si>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</si>
  <si>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</si>
  <si>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</si>
  <si>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</si>
  <si>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</si>
  <si>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</si>
  <si>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</si>
  <si>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</si>
  <si>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</si>
  <si>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</si>
  <si>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</si>
  <si>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</si>
  <si>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</si>
  <si>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</si>
  <si>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</si>
  <si>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</si>
  <si>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</si>
  <si>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</si>
  <si>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</si>
  <si>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</si>
  <si>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</si>
  <si>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</si>
  <si>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</si>
  <si>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</si>
  <si>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</si>
  <si>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</si>
  <si>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</si>
  <si>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</si>
  <si>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</si>
  <si>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</si>
  <si>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</si>
  <si>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</si>
  <si>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</si>
  <si>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</si>
  <si>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</si>
  <si>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</si>
  <si>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</si>
  <si>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</si>
  <si>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</si>
  <si>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</si>
  <si>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</si>
  <si>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</si>
  <si>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</si>
  <si>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</si>
  <si>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</si>
  <si>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</si>
  <si>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</si>
  <si>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</si>
  <si>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</si>
  <si>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</si>
  <si>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</si>
  <si>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</si>
  <si>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</si>
  <si>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</si>
  <si>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</si>
  <si>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</si>
  <si>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</si>
  <si>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</si>
  <si>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</si>
  <si>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</si>
  <si>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</si>
  <si>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</si>
  <si>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</si>
  <si>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</si>
  <si>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</si>
  <si>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</si>
  <si>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</si>
  <si>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</si>
  <si>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</si>
  <si>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</si>
  <si>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</si>
  <si>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</si>
  <si>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</si>
  <si>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</si>
  <si>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</si>
  <si>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</si>
  <si>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</si>
  <si>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</si>
  <si>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</si>
  <si>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</si>
  <si>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</si>
  <si>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</si>
  <si>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</si>
  <si>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</si>
  <si>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</si>
  <si>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</si>
  <si>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</si>
  <si>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</si>
  <si>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</si>
  <si>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</si>
  <si>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</si>
  <si>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</si>
  <si>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</si>
  <si>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</si>
  <si>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</si>
  <si>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</si>
  <si>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</si>
  <si>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</si>
  <si>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</si>
  <si>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</si>
  <si>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</si>
  <si>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</si>
  <si>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</si>
  <si>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</si>
  <si>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</si>
  <si>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</si>
  <si>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</si>
  <si>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</si>
  <si>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</si>
  <si>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</si>
  <si>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</si>
  <si>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</si>
  <si>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</si>
  <si>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</si>
  <si>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</si>
  <si>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</si>
  <si>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</si>
  <si>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</si>
  <si>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</si>
  <si>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</si>
  <si>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</si>
  <si>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</si>
  <si>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</si>
  <si>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</si>
  <si>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</si>
  <si>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</si>
  <si>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</si>
  <si>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</si>
  <si>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</si>
  <si>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</si>
  <si>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</si>
  <si>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</si>
  <si>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</si>
  <si>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</si>
  <si>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</si>
  <si>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</si>
  <si>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</si>
  <si>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</si>
  <si>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</si>
  <si>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</si>
  <si>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</si>
  <si>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</si>
  <si>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</si>
  <si>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</si>
  <si>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</si>
  <si>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</si>
  <si>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</si>
  <si>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</si>
  <si>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</si>
  <si>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</si>
  <si>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</si>
  <si>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</si>
  <si>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</si>
  <si>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</si>
  <si>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</si>
  <si>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</si>
  <si>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</si>
  <si>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</si>
  <si>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</si>
  <si>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</si>
  <si>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</si>
  <si>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</si>
  <si>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</si>
  <si>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</si>
  <si>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</si>
  <si>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</si>
  <si>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</si>
  <si>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</si>
  <si>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</si>
  <si>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</si>
  <si>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</si>
  <si>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</si>
  <si>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</si>
  <si>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</si>
  <si>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</si>
  <si>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</si>
  <si>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</si>
  <si>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</si>
  <si>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</si>
  <si>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</si>
  <si>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</si>
  <si>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</si>
  <si>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</si>
  <si>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</si>
  <si>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</si>
  <si>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</si>
  <si>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</si>
  <si>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</si>
  <si>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</si>
  <si>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</si>
  <si>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</si>
  <si>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</si>
  <si>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</si>
  <si>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</si>
  <si>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</si>
  <si>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</si>
  <si>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</si>
  <si>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</si>
  <si>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</si>
  <si>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</si>
  <si>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</si>
  <si>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</si>
  <si>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</si>
  <si>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</si>
  <si>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</si>
  <si>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</si>
  <si>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</si>
  <si>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</si>
  <si>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</si>
  <si>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</si>
  <si>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</si>
  <si>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</si>
  <si>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</si>
  <si>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</si>
  <si>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</si>
  <si>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</si>
  <si>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</si>
  <si>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</si>
  <si>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</si>
  <si>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</si>
  <si>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</si>
  <si>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</si>
  <si>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</si>
  <si>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</si>
  <si>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</si>
  <si>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</si>
  <si>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</si>
  <si>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</si>
  <si>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</si>
  <si>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</si>
  <si>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</si>
  <si>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</si>
  <si>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</si>
  <si>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</si>
  <si>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</si>
  <si>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</si>
  <si>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</si>
  <si>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</si>
  <si>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</si>
  <si>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</si>
  <si>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</si>
  <si>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</si>
  <si>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</si>
  <si>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</si>
  <si>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</si>
  <si>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</si>
  <si>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</si>
  <si>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</si>
  <si>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</si>
  <si>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</si>
  <si>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</si>
  <si>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</si>
  <si>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</si>
  <si>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</si>
  <si>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</si>
  <si>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</si>
  <si>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</si>
  <si>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</si>
  <si>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</si>
  <si>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</si>
  <si>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</si>
  <si>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</si>
  <si>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</si>
  <si>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</si>
  <si>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</si>
  <si>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</si>
  <si>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</si>
  <si>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</si>
  <si>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</si>
  <si>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</si>
  <si>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</si>
  <si>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</si>
  <si>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</si>
  <si>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</si>
  <si>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</si>
  <si>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</si>
  <si>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</si>
  <si>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</si>
  <si>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</si>
  <si>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</si>
  <si>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</si>
  <si>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</si>
  <si>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</si>
  <si>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</si>
  <si>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</si>
  <si>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</si>
  <si>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</si>
  <si>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</si>
  <si>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</si>
  <si>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</si>
  <si>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</si>
  <si>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</si>
  <si>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</si>
  <si>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</si>
  <si>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</si>
  <si>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</si>
  <si>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</si>
  <si>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</si>
  <si>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</si>
  <si>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</si>
  <si>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</si>
  <si>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</si>
  <si>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</si>
  <si>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</si>
  <si>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</si>
  <si>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</si>
  <si>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</si>
  <si>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</si>
  <si>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</si>
  <si>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</si>
  <si>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</si>
  <si>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</si>
  <si>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</si>
  <si>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</si>
  <si>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</si>
  <si>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</si>
  <si>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</si>
  <si>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</si>
  <si>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</si>
  <si>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</si>
  <si>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</si>
  <si>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</si>
  <si>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</si>
  <si>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</si>
  <si>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</si>
  <si>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</si>
  <si>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</si>
  <si>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</si>
  <si>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</si>
  <si>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</si>
  <si>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</si>
  <si>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</si>
  <si>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</si>
  <si>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</si>
  <si>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</si>
  <si>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</si>
  <si>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</si>
  <si>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</si>
  <si>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</si>
  <si>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</si>
  <si>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</si>
  <si>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</si>
  <si>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</si>
  <si>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</si>
  <si>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</si>
  <si>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</si>
  <si>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</si>
  <si>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</si>
  <si>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</si>
  <si>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</si>
  <si>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</si>
  <si>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</si>
  <si>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</si>
  <si>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</si>
  <si>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</si>
  <si>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</si>
  <si>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</si>
  <si>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</si>
  <si>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</si>
  <si>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</si>
  <si>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</si>
  <si>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</si>
  <si>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</si>
  <si>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</si>
  <si>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</si>
  <si>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</si>
  <si>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</si>
  <si>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</si>
  <si>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</si>
  <si>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</si>
  <si>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</si>
  <si>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</si>
  <si>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</si>
  <si>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</si>
  <si>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</si>
  <si>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</si>
  <si>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</si>
  <si>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</si>
  <si>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</si>
  <si>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</si>
  <si>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</si>
  <si>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</si>
  <si>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</si>
  <si>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</si>
  <si>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</si>
  <si>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</si>
  <si>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</si>
  <si>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</si>
  <si>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</si>
  <si>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</si>
  <si>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</si>
  <si>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</si>
  <si>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</si>
  <si>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</si>
  <si>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</si>
  <si>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</si>
  <si>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</si>
  <si>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</si>
  <si>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</si>
  <si>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</si>
  <si>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</si>
  <si>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</si>
  <si>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</si>
  <si>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</si>
  <si>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</si>
  <si>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</si>
  <si>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</si>
  <si>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</si>
  <si>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</si>
  <si>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</si>
  <si>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</si>
  <si>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</si>
  <si>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</si>
  <si>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</si>
  <si>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</si>
  <si>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</si>
  <si>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</si>
  <si>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</si>
  <si>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</si>
  <si>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</si>
  <si>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</si>
  <si>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</si>
  <si>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</si>
  <si>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</si>
  <si>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</si>
  <si>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</si>
  <si>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</si>
  <si>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</si>
  <si>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</si>
  <si>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</si>
  <si>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</si>
  <si>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</si>
  <si>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</si>
  <si>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</si>
  <si>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</si>
  <si>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</si>
  <si>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</si>
  <si>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</si>
  <si>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</si>
  <si>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</si>
  <si>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</si>
  <si>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</si>
  <si>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</si>
  <si>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</si>
  <si>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</si>
  <si>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</si>
  <si>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</si>
  <si>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</si>
  <si>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</si>
  <si>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</si>
  <si>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</si>
  <si>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</si>
  <si>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</si>
  <si>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</si>
  <si>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</si>
  <si>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</si>
  <si>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</si>
  <si>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</si>
  <si>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</si>
  <si>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</si>
  <si>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</si>
  <si>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</si>
  <si>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</si>
  <si>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</si>
  <si>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</si>
  <si>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</si>
  <si>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</si>
  <si>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</si>
  <si>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</si>
  <si>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</si>
  <si>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</si>
  <si>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</si>
  <si>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</si>
  <si>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</si>
  <si>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</si>
  <si>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</si>
  <si>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</si>
  <si>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</si>
  <si>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</si>
  <si>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</si>
  <si>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</si>
  <si>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</si>
  <si>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</si>
  <si>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</si>
  <si>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</si>
  <si>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</si>
  <si>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</si>
  <si>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</si>
  <si>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</si>
  <si>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</si>
  <si>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</si>
  <si>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</si>
  <si>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</si>
  <si>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</si>
  <si>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</si>
  <si>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</si>
  <si>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</si>
  <si>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</si>
  <si>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</si>
  <si>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</si>
  <si>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</si>
  <si>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</si>
  <si>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</si>
  <si>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</si>
  <si>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</si>
  <si>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</si>
  <si>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</si>
  <si>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</si>
  <si>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</si>
  <si>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</si>
  <si>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</si>
  <si>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</si>
  <si>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</si>
  <si>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</si>
  <si>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</si>
  <si>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</si>
  <si>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</si>
  <si>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</si>
  <si>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</si>
  <si>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</si>
  <si>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</si>
  <si>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</si>
  <si>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</si>
  <si>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</si>
  <si>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</si>
  <si>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</si>
  <si>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</si>
  <si>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</si>
  <si>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</si>
  <si>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</si>
  <si>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</si>
  <si>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</si>
  <si>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</si>
  <si>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</si>
  <si>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</si>
  <si>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</si>
  <si>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</si>
  <si>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</si>
  <si>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</si>
  <si>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</si>
  <si>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</si>
  <si>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</si>
  <si>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</si>
  <si>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</si>
  <si>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</si>
  <si>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</si>
  <si>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</si>
  <si>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</si>
  <si>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</si>
  <si>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</si>
  <si>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</si>
  <si>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</si>
  <si>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</si>
  <si>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</si>
  <si>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</si>
  <si>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</si>
  <si>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</si>
  <si>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</si>
  <si>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</si>
  <si>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</si>
  <si>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</si>
  <si>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</si>
  <si>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</si>
  <si>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</si>
  <si>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</si>
  <si>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</si>
  <si>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</si>
  <si>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</si>
  <si>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</si>
  <si>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</si>
  <si>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</si>
  <si>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</si>
  <si>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</si>
  <si>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</si>
  <si>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</si>
  <si>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</si>
  <si>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</si>
  <si>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</si>
  <si>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</si>
  <si>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</si>
  <si>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</si>
  <si>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</si>
  <si>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</si>
  <si>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</si>
  <si>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</si>
  <si>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</si>
  <si>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</si>
  <si>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</si>
  <si>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</si>
  <si>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</si>
  <si>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</si>
  <si>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</si>
  <si>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</si>
  <si>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</si>
  <si>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</si>
  <si>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</si>
  <si>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</si>
  <si>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</si>
  <si>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</si>
  <si>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</si>
  <si>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</si>
  <si>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</si>
  <si>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</si>
  <si>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</si>
  <si>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</si>
  <si>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</si>
  <si>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</si>
  <si>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</si>
  <si>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</si>
  <si>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</si>
  <si>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</si>
  <si>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</si>
  <si>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</si>
  <si>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</si>
  <si>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</si>
  <si>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</si>
  <si>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</si>
  <si>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</si>
  <si>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</si>
  <si>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</si>
  <si>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</si>
  <si>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</si>
  <si>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</si>
  <si>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</si>
  <si>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</si>
  <si>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</si>
  <si>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</si>
  <si>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</si>
  <si>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</si>
  <si>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</si>
  <si>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</si>
  <si>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</si>
  <si>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</si>
  <si>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</si>
  <si>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</si>
  <si>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</si>
  <si>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</si>
  <si>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</si>
  <si>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</si>
  <si>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</si>
  <si>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</si>
  <si>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</si>
  <si>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</si>
  <si>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</si>
  <si>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</si>
  <si>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</si>
  <si>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</si>
  <si>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</si>
  <si>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</si>
  <si>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</si>
  <si>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</si>
  <si>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</si>
  <si>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</si>
  <si>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</si>
  <si>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</si>
  <si>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</si>
  <si>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</si>
  <si>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</si>
  <si>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</si>
  <si>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</si>
  <si>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</si>
  <si>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</si>
  <si>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</si>
  <si>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</si>
  <si>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</si>
  <si>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</si>
  <si>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</si>
  <si>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</si>
  <si>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</si>
  <si>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</si>
  <si>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</si>
  <si>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</si>
  <si>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</si>
  <si>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</si>
  <si>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</si>
  <si>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</si>
  <si>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</si>
  <si>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</si>
  <si>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</si>
  <si>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</si>
  <si>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</si>
  <si>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</si>
  <si>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</si>
  <si>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</si>
  <si>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</si>
  <si>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</si>
  <si>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</si>
  <si>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</si>
  <si>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</si>
  <si>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</si>
  <si>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</si>
  <si>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</si>
  <si>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</si>
  <si>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</si>
  <si>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</si>
  <si>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</si>
  <si>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</si>
  <si>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</si>
  <si>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</si>
  <si>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</si>
  <si>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</si>
  <si>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</si>
  <si>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</si>
  <si>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</si>
  <si>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</si>
  <si>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</si>
  <si>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</si>
  <si>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</si>
  <si>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</si>
  <si>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</si>
  <si>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</si>
  <si>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</si>
  <si>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</si>
  <si>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</si>
  <si>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</si>
  <si>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</si>
  <si>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</si>
  <si>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</si>
  <si>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</si>
  <si>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</si>
  <si>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</si>
  <si>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</si>
  <si>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</si>
  <si>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</si>
  <si>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</si>
  <si>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</si>
  <si>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</si>
  <si>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</si>
  <si>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</si>
  <si>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</si>
  <si>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</si>
  <si>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</si>
  <si>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</si>
  <si>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</si>
  <si>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</si>
  <si>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</si>
  <si>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</si>
  <si>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</si>
  <si>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</si>
  <si>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</si>
  <si>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</si>
  <si>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</si>
  <si>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</si>
  <si>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</si>
  <si>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</si>
  <si>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</si>
  <si>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</si>
  <si>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</si>
  <si>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</si>
  <si>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</si>
  <si>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</si>
  <si>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</si>
  <si>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</si>
  <si>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</si>
  <si>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</si>
  <si>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</si>
  <si>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</si>
  <si>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</si>
  <si>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</si>
  <si>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</si>
  <si>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</si>
  <si>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</si>
  <si>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</si>
  <si>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</si>
  <si>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</si>
  <si>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</si>
  <si>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</si>
  <si>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</si>
  <si>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</si>
  <si>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</si>
  <si>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</si>
  <si>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</si>
  <si>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</si>
  <si>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</si>
  <si>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</si>
  <si>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</si>
  <si>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</si>
  <si>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</si>
  <si>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</si>
  <si>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</si>
  <si>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</si>
  <si>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</si>
  <si>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</si>
  <si>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</si>
  <si>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</si>
  <si>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</si>
  <si>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</si>
  <si>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</si>
  <si>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</si>
  <si>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</si>
  <si>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</si>
  <si>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</si>
  <si>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</si>
  <si>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</si>
  <si>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</si>
  <si>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</si>
  <si>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</si>
  <si>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</si>
  <si>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</si>
  <si>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</si>
  <si>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</si>
  <si>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</si>
  <si>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</si>
  <si>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</si>
  <si>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</si>
  <si>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</si>
  <si>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</si>
  <si>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</si>
  <si>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</si>
  <si>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</si>
  <si>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</si>
  <si>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</si>
  <si>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</si>
  <si>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</si>
  <si>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</si>
  <si>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</si>
  <si>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</si>
  <si>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</si>
  <si>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</si>
  <si>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</si>
  <si>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</si>
  <si>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</si>
  <si>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</si>
  <si>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</si>
  <si>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</si>
  <si>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</si>
  <si>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</si>
  <si>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</si>
  <si>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</si>
  <si>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</si>
  <si>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</si>
  <si>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</si>
  <si>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</si>
  <si>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</si>
  <si>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</si>
  <si>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</si>
  <si>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</si>
  <si>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</si>
  <si>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</si>
  <si>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</si>
  <si>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</si>
  <si>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</si>
  <si>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</si>
  <si>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</si>
  <si>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</si>
  <si>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</si>
  <si>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</si>
  <si>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</si>
  <si>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</si>
  <si>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</si>
  <si>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</si>
  <si>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</si>
  <si>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</si>
  <si>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</si>
  <si>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</si>
  <si>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</si>
  <si>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</si>
  <si>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</si>
  <si>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</si>
  <si>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</si>
  <si>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</si>
  <si>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</si>
  <si>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</si>
  <si>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</si>
  <si>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</si>
  <si>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</si>
  <si>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</si>
  <si>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</si>
  <si>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</si>
  <si>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</si>
  <si>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</si>
  <si>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</si>
  <si>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</si>
  <si>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</si>
  <si>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</si>
  <si>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</si>
  <si>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</si>
  <si>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</si>
  <si>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</si>
  <si>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</si>
  <si>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</si>
  <si>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</si>
  <si>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</si>
  <si>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</si>
  <si>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</si>
  <si>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</si>
  <si>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</si>
  <si>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</si>
  <si>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</si>
  <si>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</si>
  <si>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</si>
  <si>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</si>
  <si>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</si>
  <si>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</si>
  <si>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</si>
  <si>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</si>
  <si>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</si>
  <si>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</si>
  <si>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</si>
  <si>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</si>
  <si>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</si>
  <si>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</si>
  <si>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</si>
  <si>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</si>
  <si>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</si>
  <si>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</si>
  <si>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</si>
  <si>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</si>
  <si>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</si>
  <si>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</si>
  <si>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</si>
  <si>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</si>
  <si>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</si>
  <si>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</si>
  <si>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</si>
  <si>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</si>
  <si>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</si>
  <si>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</si>
  <si>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</si>
  <si>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</si>
  <si>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</si>
  <si>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</si>
  <si>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</si>
  <si>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</si>
  <si>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</si>
  <si>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</si>
  <si>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</si>
  <si>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</si>
  <si>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</si>
  <si>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</si>
  <si>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</si>
  <si>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</si>
  <si>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</si>
  <si>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</si>
  <si>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</si>
  <si>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</si>
  <si>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</si>
  <si>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</si>
  <si>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</si>
  <si>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</si>
  <si>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</si>
  <si>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</si>
  <si>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</si>
  <si>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</si>
  <si>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</si>
  <si>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</si>
  <si>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</si>
  <si>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</si>
  <si>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</si>
  <si>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</si>
  <si>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</si>
  <si>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</si>
  <si>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</si>
  <si>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</si>
  <si>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</si>
  <si>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</si>
  <si>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</si>
  <si>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</si>
  <si>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</si>
  <si>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</si>
  <si>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</si>
  <si>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</si>
  <si>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</si>
  <si>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</si>
  <si>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</si>
  <si>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</si>
  <si>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</si>
  <si>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</si>
  <si>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</si>
  <si>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</si>
  <si>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</si>
  <si>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</si>
  <si>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</si>
  <si>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</si>
  <si>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</si>
  <si>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</si>
  <si>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</si>
  <si>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</si>
  <si>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</si>
  <si>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</si>
  <si>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</si>
  <si>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</si>
  <si>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</si>
  <si>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</si>
  <si>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</si>
  <si>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</si>
  <si>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</si>
  <si>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</si>
  <si>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</si>
  <si>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</si>
  <si>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</si>
  <si>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</si>
  <si>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</si>
  <si>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</si>
  <si>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</si>
  <si>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</si>
  <si>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</si>
  <si>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</si>
  <si>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</si>
  <si>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</si>
  <si>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</si>
  <si>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</si>
  <si>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</si>
  <si>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</si>
  <si>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</si>
  <si>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</si>
  <si>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</si>
  <si>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</si>
  <si>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</si>
  <si>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</si>
  <si>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</si>
  <si>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</si>
  <si>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</si>
  <si>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</si>
  <si>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</si>
  <si>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</si>
  <si>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</si>
  <si>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</si>
  <si>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</si>
  <si>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</si>
  <si>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</si>
  <si>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</si>
  <si>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</si>
  <si>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</si>
  <si>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</si>
  <si>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</si>
  <si>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</si>
  <si>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</si>
  <si>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</si>
  <si>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</si>
  <si>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</si>
  <si>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</si>
  <si>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</si>
  <si>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</si>
  <si>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</si>
  <si>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</si>
  <si>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</si>
  <si>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</si>
  <si>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</si>
  <si>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</si>
  <si>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</si>
  <si>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</si>
  <si>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</si>
  <si>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</si>
  <si>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</si>
  <si>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</si>
  <si>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</si>
  <si>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</si>
  <si>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</si>
  <si>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</si>
  <si>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</si>
  <si>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</si>
  <si>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</si>
  <si>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</si>
  <si>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</si>
  <si>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</si>
  <si>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</si>
  <si>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</si>
  <si>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</si>
  <si>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</si>
  <si>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</si>
  <si>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</si>
  <si>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</si>
  <si>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</si>
  <si>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</si>
  <si>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</si>
  <si>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</si>
  <si>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</si>
  <si>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</si>
  <si>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</si>
  <si>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</si>
  <si>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</si>
  <si>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</si>
  <si>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</si>
  <si>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</si>
  <si>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</si>
  <si>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</si>
  <si>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</si>
  <si>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</si>
  <si>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</si>
  <si>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</si>
  <si>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</si>
  <si>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</si>
  <si>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</si>
  <si>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</si>
  <si>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</si>
  <si>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</si>
  <si>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</si>
  <si>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</si>
  <si>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</si>
  <si>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</si>
  <si>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</si>
  <si>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</si>
  <si>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</si>
  <si>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</si>
  <si>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</si>
  <si>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</si>
  <si>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</si>
  <si>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</si>
  <si>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</si>
  <si>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</si>
  <si>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</si>
  <si>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</si>
  <si>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</si>
  <si>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</si>
  <si>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</si>
  <si>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</si>
  <si>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</si>
  <si>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</si>
  <si>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</si>
  <si>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</si>
  <si>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</si>
  <si>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</si>
  <si>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</si>
  <si>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</si>
  <si>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</si>
  <si>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</si>
  <si>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</si>
  <si>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</si>
  <si>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</si>
  <si>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</si>
  <si>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</si>
  <si>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</si>
  <si>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</si>
  <si>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</si>
  <si>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</si>
  <si>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</si>
  <si>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</si>
  <si>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</si>
  <si>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</si>
  <si>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</si>
  <si>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</si>
  <si>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</si>
  <si>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</si>
  <si>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</si>
  <si>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</si>
  <si>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</si>
  <si>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</si>
  <si>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</si>
  <si>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</si>
  <si>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</si>
  <si>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</si>
  <si>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</si>
  <si>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</si>
  <si>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</si>
  <si>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</si>
  <si>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</si>
  <si>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</si>
  <si>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</si>
  <si>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</si>
  <si>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</si>
  <si>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</si>
  <si>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</si>
  <si>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</si>
  <si>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</si>
  <si>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</si>
  <si>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</si>
  <si>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</si>
  <si>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</si>
  <si>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</si>
  <si>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</si>
  <si>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</si>
  <si>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</si>
  <si>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</si>
  <si>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</si>
  <si>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</si>
  <si>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</si>
  <si>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</si>
  <si>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</si>
  <si>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</si>
  <si>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</si>
  <si>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</si>
  <si>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</si>
  <si>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</si>
  <si>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</si>
  <si>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</si>
  <si>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</si>
  <si>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</si>
  <si>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</si>
  <si>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</si>
  <si>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</si>
  <si>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</si>
  <si>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</si>
  <si>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</si>
  <si>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</si>
  <si>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</si>
  <si>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</si>
  <si>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</si>
  <si>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</si>
  <si>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</si>
  <si>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</si>
  <si>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</si>
  <si>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</si>
  <si>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</si>
  <si>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</si>
  <si>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</si>
  <si>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</si>
  <si>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</si>
  <si>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</si>
  <si>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</si>
  <si>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</si>
  <si>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</si>
  <si>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</si>
  <si>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</si>
  <si>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</si>
  <si>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</si>
  <si>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</si>
  <si>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</si>
  <si>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</si>
  <si>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</si>
  <si>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</si>
  <si>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</si>
  <si>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</si>
  <si>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</si>
  <si>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</si>
  <si>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</si>
  <si>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</si>
  <si>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</si>
  <si>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</si>
  <si>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</si>
  <si>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</si>
  <si>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</si>
  <si>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</si>
  <si>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</si>
  <si>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</si>
  <si>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</si>
  <si>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</si>
  <si>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</si>
  <si>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</si>
  <si>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</si>
  <si>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</si>
  <si>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</si>
  <si>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</si>
  <si>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</si>
  <si>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</si>
  <si>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</si>
  <si>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</si>
  <si>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</si>
  <si>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</si>
  <si>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</si>
  <si>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</si>
  <si>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</si>
  <si>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</si>
  <si>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</si>
  <si>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</si>
  <si>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</si>
  <si>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</si>
  <si>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</si>
  <si>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</si>
  <si>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</si>
  <si>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</si>
  <si>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</si>
  <si>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</si>
  <si>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</si>
  <si>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</si>
  <si>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</si>
  <si>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</si>
  <si>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</si>
  <si>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</si>
  <si>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</si>
  <si>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</si>
  <si>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</si>
  <si>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</si>
  <si>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</si>
  <si>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</si>
  <si>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</si>
  <si>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</si>
  <si>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</si>
  <si>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</si>
  <si>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</si>
  <si>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</si>
  <si>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</si>
  <si>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</si>
  <si>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</si>
  <si>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</si>
  <si>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</si>
  <si>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</si>
  <si>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</si>
  <si>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</si>
  <si>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</si>
  <si>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</si>
  <si>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</si>
  <si>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</si>
  <si>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</si>
  <si>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</si>
  <si>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</si>
  <si>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</si>
  <si>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</si>
  <si>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</si>
  <si>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</si>
  <si>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</si>
  <si>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</si>
  <si>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</si>
  <si>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</si>
  <si>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</si>
  <si>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</si>
  <si>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</si>
  <si>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</si>
  <si>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</si>
  <si>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</si>
  <si>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</si>
  <si>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</si>
  <si>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</si>
  <si>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</si>
  <si>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</si>
  <si>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</si>
  <si>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</si>
  <si>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</si>
  <si>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</si>
  <si>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</si>
  <si>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</si>
  <si>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</si>
  <si>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</si>
  <si>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</si>
  <si>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</si>
  <si>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</si>
  <si>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</si>
  <si>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</si>
  <si>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</si>
  <si>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</si>
  <si>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</si>
  <si>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</si>
  <si>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</si>
  <si>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</si>
  <si>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</si>
  <si>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</si>
  <si>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</si>
  <si>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</si>
  <si>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</si>
  <si>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</si>
  <si>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</si>
  <si>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</si>
  <si>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</si>
  <si>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</si>
  <si>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</si>
  <si>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</si>
  <si>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</si>
  <si>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</si>
  <si>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</si>
  <si>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</si>
  <si>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</si>
  <si>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</si>
  <si>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</si>
  <si>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</si>
  <si>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</si>
  <si>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</si>
  <si>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</si>
  <si>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</si>
  <si>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</si>
  <si>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</si>
  <si>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</si>
  <si>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</si>
  <si>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</si>
  <si>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</si>
  <si>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</si>
  <si>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</si>
  <si>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</si>
  <si>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</si>
  <si>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</si>
  <si>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</si>
  <si>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</si>
  <si>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</si>
  <si>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</si>
  <si>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</si>
  <si>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</si>
  <si>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</si>
  <si>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</si>
  <si>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</si>
  <si>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</si>
  <si>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</si>
  <si>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</si>
  <si>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</si>
  <si>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</si>
  <si>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</si>
  <si>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</si>
  <si>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</si>
  <si>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</si>
  <si>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</si>
  <si>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</si>
  <si>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</si>
  <si>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</si>
  <si>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</si>
  <si>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</si>
  <si>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</si>
  <si>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</si>
  <si>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</si>
  <si>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</si>
  <si>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</si>
  <si>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</si>
  <si>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</si>
  <si>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</si>
  <si>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</si>
  <si>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</si>
  <si>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</si>
  <si>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</si>
  <si>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</si>
  <si>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</si>
  <si>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</si>
  <si>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</si>
  <si>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</si>
  <si>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</si>
  <si>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</si>
  <si>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</si>
  <si>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</si>
  <si>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</si>
  <si>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</si>
  <si>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</si>
  <si>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</si>
  <si>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</si>
  <si>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</si>
  <si>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</si>
  <si>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</si>
  <si>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</si>
  <si>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</si>
  <si>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</si>
  <si>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</si>
  <si>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</si>
  <si>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</si>
  <si>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</si>
  <si>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</si>
  <si>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</si>
  <si>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</si>
  <si>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</si>
  <si>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</si>
  <si>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</si>
  <si>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</si>
  <si>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</si>
  <si>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</si>
  <si>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</si>
  <si>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</si>
  <si>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</si>
  <si>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</si>
  <si>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</si>
  <si>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</si>
  <si>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</si>
  <si>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</si>
  <si>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</si>
  <si>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</si>
  <si>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</si>
  <si>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</si>
  <si>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</si>
  <si>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</si>
  <si>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</si>
  <si>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</si>
  <si>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</si>
  <si>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</si>
  <si>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</si>
  <si>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</si>
  <si>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</si>
  <si>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</si>
  <si>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</si>
  <si>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</si>
  <si>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</si>
  <si>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</si>
  <si>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</si>
  <si>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</si>
  <si>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</si>
  <si>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</si>
  <si>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</si>
  <si>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</si>
  <si>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</si>
  <si>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</si>
  <si>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</si>
  <si>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</si>
  <si>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</si>
  <si>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</si>
  <si>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</si>
  <si>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</si>
  <si>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</si>
  <si>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</si>
  <si>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</si>
  <si>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</si>
  <si>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</si>
  <si>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</si>
  <si>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</si>
  <si>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</si>
  <si>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</si>
  <si>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</si>
  <si>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</si>
  <si>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</si>
  <si>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</si>
  <si>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</si>
  <si>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</si>
  <si>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</si>
  <si>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</si>
  <si>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</si>
  <si>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</si>
  <si>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</si>
  <si>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</si>
  <si>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</si>
  <si>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</si>
  <si>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</si>
  <si>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</si>
  <si>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</si>
  <si>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</si>
  <si>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</si>
  <si>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</si>
  <si>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</si>
  <si>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</si>
  <si>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</si>
  <si>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</si>
  <si>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</si>
  <si>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</si>
  <si>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</si>
  <si>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</si>
  <si>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</si>
  <si>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</si>
  <si>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</si>
  <si>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</si>
  <si>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</si>
  <si>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</si>
  <si>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</si>
  <si>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</si>
  <si>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</si>
  <si>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</si>
  <si>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</si>
  <si>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</si>
  <si>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</si>
  <si>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</si>
  <si>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</si>
  <si>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</si>
  <si>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</si>
  <si>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</si>
  <si>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</si>
  <si>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</si>
  <si>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</si>
  <si>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</si>
  <si>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</si>
  <si>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</si>
  <si>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</si>
  <si>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</si>
  <si>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</si>
  <si>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</si>
  <si>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</si>
  <si>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</si>
  <si>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</si>
  <si>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</si>
  <si>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</si>
  <si>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</si>
  <si>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</si>
  <si>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</si>
  <si>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</si>
  <si>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</si>
  <si>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</si>
  <si>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</si>
  <si>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</si>
  <si>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</si>
  <si>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</si>
  <si>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</si>
  <si>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</si>
  <si>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</si>
  <si>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</si>
  <si>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</si>
  <si>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</si>
  <si>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</si>
  <si>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</si>
  <si>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</si>
  <si>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</si>
  <si>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</si>
  <si>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</si>
  <si>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</si>
  <si>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</si>
  <si>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</si>
  <si>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</si>
  <si>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</si>
  <si>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</si>
  <si>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</si>
  <si>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</si>
  <si>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</si>
  <si>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</si>
  <si>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</si>
  <si>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</si>
  <si>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</si>
  <si>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</si>
  <si>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</si>
  <si>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</si>
  <si>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</si>
  <si>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</si>
  <si>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</si>
  <si>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</si>
  <si>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</si>
  <si>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</si>
  <si>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</si>
  <si>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</si>
  <si>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</si>
  <si>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</si>
  <si>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</si>
  <si>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</si>
  <si>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</si>
  <si>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</si>
  <si>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</si>
  <si>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</si>
  <si>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</si>
  <si>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</si>
  <si>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</si>
  <si>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</si>
  <si>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</si>
  <si>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</si>
  <si>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</si>
  <si>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</si>
  <si>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</si>
  <si>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</si>
  <si>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</si>
  <si>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</si>
  <si>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</si>
  <si>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</si>
  <si>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</si>
  <si>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</si>
  <si>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</si>
  <si>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</si>
  <si>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</si>
  <si>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</si>
  <si>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</si>
  <si>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</si>
  <si>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</si>
  <si>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</si>
  <si>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</si>
  <si>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</si>
  <si>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</si>
  <si>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</si>
  <si>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</si>
  <si>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</si>
  <si>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</si>
  <si>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</si>
  <si>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</si>
  <si>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</si>
  <si>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</si>
  <si>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</si>
  <si>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</si>
  <si>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</si>
  <si>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</si>
  <si>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</si>
  <si>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</si>
  <si>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</si>
  <si>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</si>
  <si>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</si>
  <si>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</si>
  <si>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</si>
  <si>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</si>
  <si>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</si>
  <si>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</si>
  <si>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</si>
  <si>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</si>
  <si>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</si>
  <si>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</si>
  <si>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</si>
  <si>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</si>
  <si>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</si>
  <si>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</si>
  <si>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</si>
  <si>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</si>
  <si>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</si>
  <si>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</si>
  <si>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</si>
  <si>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</si>
  <si>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</si>
  <si>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</si>
  <si>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</si>
  <si>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</si>
  <si>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</si>
  <si>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</si>
  <si>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</si>
  <si>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</si>
  <si>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</si>
  <si>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</si>
  <si>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</si>
  <si>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</si>
  <si>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</si>
  <si>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</si>
  <si>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</si>
  <si>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</si>
  <si>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</si>
  <si>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</si>
  <si>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</si>
  <si>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</si>
  <si>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</si>
  <si>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</si>
  <si>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</si>
  <si>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</si>
  <si>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</si>
  <si>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</si>
  <si>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</si>
  <si>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</si>
  <si>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</si>
  <si>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</si>
  <si>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</si>
  <si>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</si>
  <si>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</si>
  <si>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</si>
  <si>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</si>
  <si>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</si>
  <si>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</si>
  <si>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</si>
  <si>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</si>
  <si>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</si>
  <si>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</si>
  <si>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</si>
  <si>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</si>
  <si>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</si>
  <si>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</si>
  <si>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</si>
  <si>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</si>
  <si>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</si>
  <si>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</si>
  <si>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</si>
  <si>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</si>
  <si>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</si>
  <si>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</si>
  <si>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</si>
  <si>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</si>
  <si>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</si>
  <si>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</si>
  <si>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</si>
  <si>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</si>
  <si>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</si>
  <si>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</si>
  <si>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</si>
  <si>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</si>
  <si>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</si>
  <si>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</si>
  <si>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</si>
  <si>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</si>
  <si>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</si>
  <si>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</si>
  <si>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</si>
  <si>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</si>
  <si>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</si>
  <si>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</si>
  <si>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</si>
  <si>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</si>
  <si>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</si>
  <si>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</si>
  <si>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</si>
  <si>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</si>
  <si>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</si>
  <si>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</si>
  <si>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</si>
  <si>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</si>
  <si>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</si>
  <si>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</si>
  <si>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</si>
  <si>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</si>
  <si>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</si>
  <si>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</si>
  <si>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</si>
  <si>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</si>
  <si>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</si>
  <si>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</si>
  <si>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</si>
  <si>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</si>
  <si>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</si>
  <si>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</si>
  <si>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</si>
  <si>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</si>
  <si>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</si>
  <si>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</si>
  <si>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</si>
  <si>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</si>
  <si>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</si>
  <si>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</si>
  <si>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</si>
  <si>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</si>
  <si>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</si>
  <si>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</si>
  <si>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</si>
  <si>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</si>
  <si>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</si>
  <si>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</si>
  <si>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</si>
  <si>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</si>
  <si>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</si>
  <si>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</si>
  <si>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</si>
  <si>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</si>
  <si>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</si>
  <si>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</si>
  <si>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</si>
  <si>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</si>
  <si>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</si>
  <si>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</si>
  <si>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</si>
  <si>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</si>
  <si>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</si>
  <si>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</si>
  <si>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</si>
  <si>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</si>
  <si>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</si>
  <si>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</si>
  <si>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</si>
  <si>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</si>
  <si>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</si>
  <si>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</si>
  <si>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</si>
  <si>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</si>
  <si>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</si>
  <si>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</si>
  <si>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</si>
  <si>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</si>
  <si>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</si>
  <si>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</si>
  <si>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</si>
  <si>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</si>
  <si>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</si>
  <si>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</si>
  <si>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</si>
  <si>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</si>
  <si>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</si>
  <si>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</si>
  <si>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</si>
  <si>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</si>
  <si>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</si>
  <si>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</si>
  <si>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</si>
  <si>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</si>
  <si>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</si>
  <si>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</si>
  <si>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</si>
  <si>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</si>
  <si>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</si>
  <si>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</si>
  <si>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</si>
  <si>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</si>
  <si>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</si>
  <si>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</si>
  <si>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</si>
  <si>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</si>
  <si>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</si>
  <si>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</si>
  <si>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</si>
  <si>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</si>
  <si>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</si>
  <si>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</si>
  <si>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</si>
  <si>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</si>
  <si>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</si>
  <si>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</si>
  <si>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</si>
  <si>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</si>
  <si>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</si>
  <si>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</si>
  <si>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</si>
  <si>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</si>
  <si>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</si>
  <si>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</si>
  <si>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</si>
  <si>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</si>
  <si>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</si>
  <si>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</si>
  <si>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</si>
  <si>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</si>
  <si>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</si>
  <si>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</si>
  <si>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</si>
  <si>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</si>
  <si>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</si>
  <si>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</si>
  <si>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</si>
  <si>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</si>
  <si>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</si>
  <si>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</si>
  <si>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</si>
  <si>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</si>
  <si>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</si>
  <si>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</si>
  <si>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</si>
  <si>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</si>
  <si>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</si>
  <si>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</si>
  <si>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</si>
  <si>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</si>
  <si>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</si>
  <si>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</si>
  <si>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</si>
  <si>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</si>
  <si>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</si>
  <si>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</si>
  <si>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</si>
  <si>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</si>
  <si>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</si>
  <si>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</si>
  <si>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</si>
  <si>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</si>
  <si>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</si>
  <si>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</si>
  <si>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</si>
  <si>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</si>
  <si>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</si>
  <si>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</si>
  <si>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</si>
  <si>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</si>
  <si>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</si>
  <si>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</si>
  <si>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</si>
  <si>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</si>
  <si>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</si>
  <si>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</si>
  <si>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</si>
  <si>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</si>
  <si>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</si>
  <si>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</si>
  <si>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</si>
  <si>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</si>
  <si>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</si>
  <si>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</si>
  <si>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</si>
  <si>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</si>
  <si>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</si>
  <si>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</si>
  <si>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</si>
  <si>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</si>
  <si>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</si>
  <si>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</si>
  <si>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</si>
  <si>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</si>
  <si>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</si>
  <si>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</si>
  <si>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</si>
  <si>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</si>
  <si>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</si>
  <si>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</si>
  <si>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</si>
  <si>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</si>
  <si>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</si>
  <si>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</si>
  <si>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</si>
  <si>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</si>
  <si>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</si>
  <si>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</si>
  <si>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</si>
  <si>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</si>
  <si>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</si>
  <si>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</si>
  <si>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</si>
  <si>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</si>
  <si>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</si>
  <si>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</si>
  <si>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</si>
  <si>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</si>
  <si>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</si>
  <si>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</si>
  <si>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</si>
  <si>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</si>
  <si>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</si>
  <si>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</si>
  <si>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</si>
  <si>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</si>
  <si>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</si>
  <si>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</si>
  <si>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</si>
  <si>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</si>
  <si>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</si>
  <si>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</si>
  <si>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</si>
  <si>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</si>
  <si>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</si>
  <si>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</si>
  <si>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</si>
  <si>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</si>
  <si>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</si>
  <si>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</si>
  <si>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</si>
  <si>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</si>
  <si>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</si>
  <si>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</si>
  <si>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</si>
  <si>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</si>
  <si>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</si>
  <si>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</si>
  <si>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</si>
  <si>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</si>
  <si>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</si>
  <si>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</si>
  <si>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</si>
  <si>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</si>
  <si>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</si>
  <si>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</si>
  <si>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</si>
  <si>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</si>
  <si>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</si>
  <si>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</si>
  <si>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</si>
  <si>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</si>
  <si>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</si>
  <si>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</si>
  <si>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</si>
  <si>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</si>
  <si>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</si>
  <si>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</si>
  <si>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</si>
  <si>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</si>
  <si>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</si>
  <si>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</si>
  <si>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</si>
  <si>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</si>
  <si>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</si>
  <si>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</si>
  <si>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</si>
  <si>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</si>
  <si>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</si>
  <si>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</si>
  <si>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</si>
  <si>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</si>
  <si>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</si>
  <si>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</si>
  <si>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</si>
  <si>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</si>
  <si>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</si>
  <si>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</si>
  <si>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</si>
  <si>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</si>
  <si>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</si>
  <si>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</si>
  <si>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</si>
  <si>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</si>
  <si>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</si>
  <si>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</si>
  <si>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</si>
  <si>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</si>
  <si>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</si>
  <si>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</si>
  <si>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</si>
  <si>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</si>
  <si>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</si>
  <si>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</si>
  <si>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</si>
  <si>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</si>
  <si>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</si>
  <si>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</si>
  <si>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</si>
  <si>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</si>
  <si>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</si>
  <si>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</si>
  <si>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</si>
  <si>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</si>
  <si>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</si>
  <si>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</si>
  <si>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</si>
  <si>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</si>
  <si>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</si>
  <si>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</si>
  <si>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</si>
  <si>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</si>
  <si>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</si>
  <si>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</si>
  <si>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</si>
  <si>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</si>
  <si>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</si>
  <si>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</si>
  <si>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</si>
  <si>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</si>
  <si>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</si>
  <si>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</si>
  <si>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</si>
  <si>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</si>
  <si>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</si>
  <si>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</si>
  <si>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</si>
  <si>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</si>
  <si>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</si>
  <si>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</si>
  <si>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</si>
  <si>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</si>
  <si>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</si>
  <si>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</si>
  <si>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</si>
  <si>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</si>
  <si>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</si>
  <si>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</si>
  <si>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</si>
  <si>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</si>
  <si>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</si>
  <si>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</si>
  <si>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</si>
  <si>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</si>
  <si>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</si>
  <si>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</si>
  <si>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</si>
  <si>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</si>
  <si>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</si>
  <si>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</si>
  <si>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</si>
  <si>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</si>
  <si>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</si>
  <si>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</si>
  <si>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</si>
  <si>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</si>
  <si>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</si>
  <si>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</si>
  <si>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</si>
  <si>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</si>
  <si>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</si>
  <si>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</si>
  <si>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</si>
  <si>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</si>
  <si>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</si>
  <si>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</si>
  <si>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</si>
  <si>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</si>
  <si>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</si>
  <si>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</si>
  <si>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</si>
  <si>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</si>
  <si>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</si>
  <si>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</si>
  <si>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</si>
  <si>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</si>
  <si>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</si>
  <si>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</si>
  <si>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</si>
  <si>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</si>
  <si>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</si>
  <si>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</si>
  <si>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</si>
  <si>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</si>
  <si>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</si>
  <si>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</si>
  <si>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</si>
  <si>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</si>
  <si>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</si>
  <si>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</si>
  <si>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</si>
  <si>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</si>
  <si>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</si>
  <si>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</si>
  <si>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</si>
  <si>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</si>
  <si>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</si>
  <si>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</si>
  <si>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</si>
  <si>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</si>
  <si>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</si>
  <si>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</si>
  <si>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</si>
  <si>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</si>
  <si>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</si>
  <si>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</si>
  <si>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</si>
  <si>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</si>
  <si>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</si>
  <si>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</si>
  <si>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</si>
  <si>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</si>
  <si>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</si>
  <si>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</si>
  <si>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</si>
  <si>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</si>
  <si>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</si>
  <si>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</si>
  <si>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</si>
  <si>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</si>
  <si>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</si>
  <si>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</si>
  <si>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</si>
  <si>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</si>
  <si>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</si>
  <si>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</si>
  <si>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</si>
  <si>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</si>
  <si>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</si>
  <si>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</si>
  <si>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</si>
  <si>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</si>
  <si>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</si>
  <si>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</si>
  <si>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</si>
  <si>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</si>
  <si>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</si>
  <si>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</si>
  <si>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</si>
  <si>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</si>
  <si>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</si>
  <si>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</si>
  <si>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</si>
  <si>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</si>
  <si>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</si>
  <si>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</si>
  <si>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</si>
  <si>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</si>
  <si>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</si>
  <si>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</si>
  <si>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</si>
  <si>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</si>
  <si>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</si>
  <si>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</si>
  <si>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</si>
  <si>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</si>
  <si>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</si>
  <si>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</si>
  <si>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</si>
  <si>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</si>
  <si>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</si>
  <si>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</si>
  <si>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</si>
  <si>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</si>
  <si>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</si>
  <si>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</si>
  <si>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</si>
  <si>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</si>
  <si>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</si>
  <si>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</si>
  <si>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</si>
  <si>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</si>
  <si>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</si>
  <si>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</si>
  <si>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</si>
  <si>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</si>
  <si>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</si>
  <si>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</si>
  <si>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</si>
  <si>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</si>
  <si>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</si>
  <si>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</si>
  <si>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</si>
  <si>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</si>
  <si>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</si>
  <si>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</si>
  <si>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</si>
  <si>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</si>
  <si>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</si>
  <si>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</si>
  <si>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</si>
  <si>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</si>
  <si>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</si>
  <si>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</si>
  <si>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</si>
  <si>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</si>
  <si>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</si>
  <si>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</si>
  <si>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</si>
  <si>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</si>
  <si>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</si>
  <si>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</si>
  <si>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</si>
  <si>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</si>
  <si>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</si>
  <si>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</si>
  <si>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</si>
  <si>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</si>
  <si>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</si>
  <si>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</si>
  <si>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</si>
  <si>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</si>
  <si>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</si>
  <si>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</si>
  <si>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</si>
  <si>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</si>
  <si>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</si>
  <si>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</si>
  <si>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</si>
  <si>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</si>
  <si>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</si>
  <si>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</si>
  <si>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</si>
  <si>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</si>
  <si>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</si>
  <si>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</si>
  <si>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</si>
  <si>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</si>
  <si>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</si>
  <si>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</si>
  <si>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</si>
  <si>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</si>
  <si>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</si>
  <si>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</si>
  <si>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</si>
  <si>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</si>
  <si>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</si>
  <si>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</si>
  <si>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</si>
  <si>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</si>
  <si>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</si>
  <si>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</si>
  <si>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</si>
  <si>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</si>
  <si>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</si>
  <si>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</si>
  <si>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</si>
  <si>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</si>
  <si>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</si>
  <si>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</si>
  <si>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</si>
  <si>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</si>
  <si>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</si>
  <si>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</si>
  <si>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</si>
  <si>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</si>
  <si>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</si>
  <si>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</si>
  <si>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</si>
  <si>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</si>
  <si>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</si>
  <si>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</si>
  <si>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</si>
  <si>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</si>
  <si>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</si>
  <si>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</si>
  <si>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</si>
  <si>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</si>
  <si>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</si>
  <si>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</si>
  <si>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</si>
  <si>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</si>
  <si>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</si>
  <si>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</si>
  <si>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</si>
  <si>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</si>
  <si>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</si>
  <si>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</si>
  <si>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</si>
  <si>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</si>
  <si>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</si>
  <si>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</si>
  <si>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</si>
  <si>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</si>
  <si>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</si>
  <si>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</si>
  <si>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</si>
  <si>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</si>
  <si>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</si>
  <si>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</si>
  <si>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</si>
  <si>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</si>
  <si>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</si>
  <si>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</si>
  <si>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</si>
  <si>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</si>
  <si>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</si>
  <si>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</si>
  <si>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</si>
  <si>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</si>
  <si>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</si>
  <si>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</si>
  <si>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</si>
  <si>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</si>
  <si>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</si>
  <si>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</si>
  <si>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</si>
  <si>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</si>
  <si>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</si>
  <si>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</si>
  <si>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</si>
  <si>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</si>
  <si>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</si>
  <si>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</si>
  <si>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</si>
  <si>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</si>
  <si>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</si>
  <si>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</si>
  <si>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</si>
  <si>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</si>
  <si>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</si>
  <si>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</si>
  <si>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</si>
  <si>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</si>
  <si>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</si>
  <si>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</si>
  <si>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</si>
  <si>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</si>
  <si>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</si>
  <si>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</si>
  <si>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</si>
  <si>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</si>
  <si>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</si>
  <si>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</si>
  <si>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</si>
  <si>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</si>
  <si>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</si>
  <si>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</si>
  <si>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</si>
  <si>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</si>
  <si>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</si>
  <si>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</si>
  <si>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</si>
  <si>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</si>
  <si>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</si>
  <si>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</si>
  <si>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</si>
  <si>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</si>
  <si>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</si>
  <si>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</si>
  <si>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</si>
  <si>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</si>
  <si>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</si>
  <si>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</si>
  <si>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</si>
  <si>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</si>
  <si>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</si>
  <si>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</si>
  <si>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</si>
  <si>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</si>
  <si>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</si>
  <si>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</si>
  <si>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</si>
  <si>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</si>
  <si>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</si>
  <si>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</si>
  <si>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</si>
  <si>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</si>
  <si>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</si>
  <si>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</si>
  <si>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</si>
  <si>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</si>
  <si>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</si>
  <si>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</si>
  <si>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</si>
  <si>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</si>
  <si>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</si>
  <si>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</si>
  <si>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</si>
  <si>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</si>
  <si>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</si>
  <si>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</si>
  <si>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</si>
  <si>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</si>
  <si>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</si>
  <si>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</si>
  <si>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</si>
  <si>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</si>
  <si>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</si>
  <si>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</si>
  <si>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</si>
  <si>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</si>
  <si>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</si>
  <si>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</si>
  <si>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</si>
  <si>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</si>
  <si>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</si>
  <si>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</si>
  <si>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</si>
  <si>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</si>
  <si>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</si>
  <si>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</si>
  <si>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</si>
  <si>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</si>
  <si>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</si>
  <si>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</si>
  <si>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</si>
  <si>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</si>
  <si>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</si>
  <si>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</si>
  <si>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</si>
  <si>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</si>
  <si>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</si>
  <si>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</si>
  <si>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</si>
  <si>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</si>
  <si>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</si>
  <si>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</si>
  <si>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</si>
  <si>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</si>
  <si>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</si>
  <si>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</si>
  <si>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</si>
  <si>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</si>
  <si>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</si>
  <si>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</si>
  <si>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</si>
  <si>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</si>
  <si>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</si>
  <si>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</si>
  <si>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</si>
  <si>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</si>
  <si>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</si>
  <si>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</si>
  <si>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</si>
  <si>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</si>
  <si>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</si>
  <si>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</si>
  <si>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</si>
  <si>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</si>
  <si>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</si>
  <si>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</si>
  <si>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</si>
  <si>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</si>
  <si>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</si>
  <si>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</si>
  <si>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</si>
  <si>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</si>
  <si>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</si>
  <si>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</si>
  <si>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</si>
  <si>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</si>
  <si>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</si>
  <si>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</si>
  <si>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</si>
  <si>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</si>
  <si>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</si>
  <si>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</si>
  <si>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</si>
  <si>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</si>
  <si>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</si>
  <si>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</si>
  <si>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</si>
  <si>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</si>
  <si>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</si>
  <si>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</si>
  <si>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</si>
  <si>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</si>
  <si>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</si>
  <si>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</si>
  <si>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</si>
  <si>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</si>
  <si>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</si>
  <si>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</si>
  <si>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</si>
  <si>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</si>
  <si>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</si>
  <si>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</si>
  <si>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</si>
  <si>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</si>
  <si>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</si>
  <si>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</si>
  <si>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</si>
  <si>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</si>
  <si>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</si>
  <si>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</si>
  <si>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</si>
  <si>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</si>
  <si>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</si>
  <si>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</si>
  <si>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</si>
  <si>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</si>
  <si>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</si>
  <si>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</si>
  <si>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</si>
  <si>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</si>
  <si>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</si>
  <si>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</si>
  <si>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</si>
  <si>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</si>
  <si>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</si>
  <si>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</si>
  <si>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</si>
  <si>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</si>
  <si>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</si>
  <si>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</si>
  <si>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</si>
  <si>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</si>
  <si>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</si>
  <si>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</si>
  <si>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</si>
  <si>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</si>
  <si>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</si>
  <si>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</si>
  <si>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</si>
  <si>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</si>
  <si>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</si>
  <si>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</si>
  <si>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</si>
  <si>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</si>
  <si>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</si>
  <si>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</si>
  <si>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</si>
  <si>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</si>
  <si>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</si>
  <si>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</si>
  <si>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</si>
  <si>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</si>
  <si>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</si>
  <si>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</si>
  <si>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</si>
  <si>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</si>
  <si>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</si>
  <si>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</si>
  <si>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</si>
  <si>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</si>
  <si>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</si>
  <si>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</si>
  <si>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</si>
  <si>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</si>
  <si>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</si>
  <si>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</si>
  <si>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</si>
  <si>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</si>
  <si>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</si>
  <si>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</si>
  <si>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</si>
  <si>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</si>
  <si>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</si>
  <si>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</si>
  <si>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</si>
  <si>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</si>
  <si>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</si>
  <si>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</si>
  <si>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</si>
  <si>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</si>
  <si>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</si>
  <si>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</si>
  <si>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</si>
  <si>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</si>
  <si>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</si>
  <si>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</si>
  <si>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</si>
  <si>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</si>
  <si>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</si>
  <si>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</si>
  <si>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</si>
  <si>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</si>
  <si>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</si>
  <si>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</si>
  <si>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</si>
  <si>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</si>
  <si>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</si>
  <si>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</si>
  <si>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</si>
  <si>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</si>
  <si>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</si>
  <si>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</si>
  <si>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</si>
  <si>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</si>
  <si>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</si>
  <si>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</si>
  <si>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</si>
  <si>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</si>
  <si>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</si>
  <si>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</si>
  <si>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</si>
  <si>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</si>
  <si>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</si>
  <si>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</si>
  <si>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</si>
  <si>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</si>
  <si>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</si>
  <si>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</si>
  <si>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</si>
  <si>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</si>
  <si>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</si>
  <si>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</si>
  <si>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</si>
  <si>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</si>
  <si>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</si>
  <si>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</si>
  <si>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</si>
  <si>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</si>
  <si>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</si>
  <si>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</si>
  <si>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</si>
  <si>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</si>
  <si>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</si>
  <si>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</si>
  <si>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</si>
  <si>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</si>
  <si>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</si>
  <si>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</si>
  <si>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</si>
  <si>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</si>
  <si>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</si>
  <si>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</si>
  <si>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</si>
  <si>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</si>
  <si>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</si>
  <si>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</si>
  <si>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</si>
  <si>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</si>
  <si>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</si>
  <si>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</si>
  <si>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</si>
  <si>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</si>
  <si>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</si>
  <si>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</si>
  <si>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</si>
  <si>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</si>
  <si>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</si>
  <si>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</si>
  <si>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</si>
  <si>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</si>
  <si>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</si>
  <si>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</si>
  <si>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</si>
  <si>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</si>
  <si>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</si>
  <si>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</si>
  <si>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</si>
  <si>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</si>
  <si>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</si>
  <si>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</si>
  <si>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</si>
  <si>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</si>
  <si>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</si>
  <si>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</si>
  <si>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</si>
  <si>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</si>
  <si>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</si>
  <si>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</si>
  <si>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</si>
  <si>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</si>
  <si>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</si>
  <si>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</si>
  <si>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</si>
  <si>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</si>
  <si>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</si>
  <si>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</si>
  <si>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</si>
  <si>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</si>
  <si>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</si>
  <si>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</si>
  <si>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</si>
  <si>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</si>
  <si>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</si>
  <si>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</si>
  <si>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</si>
  <si>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</si>
  <si>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</si>
  <si>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</si>
  <si>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</si>
  <si>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</si>
  <si>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</si>
  <si>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</si>
  <si>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</si>
  <si>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</si>
  <si>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</si>
  <si>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</si>
  <si>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</si>
  <si>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</si>
  <si>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</si>
  <si>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</si>
  <si>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</si>
  <si>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</si>
  <si>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</si>
  <si>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</si>
  <si>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</si>
  <si>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</si>
  <si>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</si>
  <si>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</si>
  <si>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</si>
  <si>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</si>
  <si>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</si>
  <si>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</si>
  <si>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</si>
  <si>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</si>
  <si>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</si>
  <si>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</si>
  <si>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</si>
  <si>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</si>
  <si>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</si>
  <si>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</si>
  <si>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</si>
  <si>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</si>
  <si>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</si>
  <si>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</si>
  <si>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</si>
  <si>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</si>
  <si>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</si>
  <si>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</si>
  <si>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</si>
  <si>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</si>
  <si>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</si>
  <si>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</si>
  <si>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</si>
  <si>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</si>
  <si>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</si>
  <si>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</si>
  <si>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</si>
  <si>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</si>
  <si>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</si>
  <si>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</si>
  <si>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</si>
  <si>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</si>
  <si>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</si>
  <si>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</si>
  <si>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</si>
  <si>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</si>
  <si>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</si>
  <si>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</si>
  <si>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</si>
  <si>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</si>
  <si>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</si>
  <si>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</si>
  <si>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</si>
  <si>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</si>
  <si>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</si>
  <si>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</si>
  <si>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</si>
  <si>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</si>
  <si>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</si>
  <si>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</si>
  <si>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</si>
  <si>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</si>
  <si>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</si>
  <si>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</si>
  <si>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</si>
  <si>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</si>
  <si>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</si>
  <si>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</si>
  <si>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</si>
  <si>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</si>
  <si>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</si>
  <si>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</si>
  <si>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</si>
  <si>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</si>
  <si>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</si>
  <si>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</si>
  <si>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</si>
  <si>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</si>
  <si>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</si>
  <si>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</si>
  <si>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</si>
  <si>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</si>
  <si>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</si>
  <si>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</si>
  <si>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</si>
  <si>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</si>
  <si>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</si>
  <si>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</si>
  <si>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</si>
  <si>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</si>
  <si>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</si>
  <si>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</si>
  <si>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</si>
  <si>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</si>
  <si>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</si>
  <si>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</si>
  <si>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</si>
  <si>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</si>
  <si>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</si>
  <si>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</si>
  <si>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</si>
  <si>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</si>
  <si>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</si>
  <si>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</si>
  <si>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</si>
  <si>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</si>
  <si>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</si>
  <si>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</si>
  <si>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</si>
  <si>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</si>
  <si>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</si>
  <si>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</si>
  <si>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</si>
  <si>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</si>
  <si>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</si>
  <si>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</si>
  <si>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</si>
  <si>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</si>
  <si>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</si>
  <si>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</si>
  <si>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</si>
  <si>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</si>
  <si>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</si>
  <si>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</si>
  <si>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</si>
  <si>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</si>
  <si>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</si>
  <si>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</si>
  <si>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</si>
  <si>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</si>
  <si>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</si>
  <si>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</si>
  <si>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</si>
  <si>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</si>
  <si>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</si>
  <si>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</si>
  <si>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</si>
  <si>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</si>
  <si>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</si>
  <si>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</si>
  <si>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</si>
  <si>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</si>
  <si>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</si>
  <si>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</si>
  <si>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</si>
  <si>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</si>
  <si>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</si>
  <si>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</si>
  <si>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</si>
  <si>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</si>
  <si>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</si>
  <si>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</si>
  <si>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</si>
  <si>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</si>
  <si>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</si>
  <si>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</si>
  <si>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</si>
  <si>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</si>
  <si>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</si>
  <si>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</si>
  <si>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</si>
  <si>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</si>
  <si>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</si>
  <si>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</si>
  <si>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</si>
  <si>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</si>
  <si>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</si>
  <si>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</si>
  <si>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</si>
  <si>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</si>
  <si>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</si>
  <si>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</si>
  <si>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</si>
  <si>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</si>
  <si>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</si>
  <si>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</si>
  <si>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</si>
  <si>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</si>
  <si>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</si>
  <si>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</si>
  <si>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</si>
  <si>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</si>
  <si>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</si>
  <si>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</si>
  <si>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</si>
  <si>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</si>
  <si>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</si>
  <si>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</si>
  <si>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</si>
  <si>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</si>
  <si>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</si>
  <si>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</si>
  <si>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</si>
  <si>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</si>
  <si>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</si>
  <si>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</si>
  <si>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</si>
  <si>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</si>
  <si>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</si>
  <si>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</si>
  <si>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</si>
  <si>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</si>
  <si>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</si>
  <si>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</si>
  <si>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</si>
  <si>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</si>
  <si>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</si>
  <si>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</si>
  <si>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</si>
  <si>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</si>
  <si>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</si>
  <si>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</si>
  <si>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</si>
  <si>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</si>
  <si>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</si>
  <si>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</si>
  <si>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</si>
  <si>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</si>
  <si>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</si>
  <si>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</si>
  <si>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</si>
  <si>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</si>
  <si>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</si>
  <si>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</si>
  <si>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</si>
  <si>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</si>
  <si>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</si>
  <si>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</si>
  <si>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</si>
  <si>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</si>
  <si>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</si>
  <si>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</si>
  <si>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</si>
  <si>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</si>
  <si>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</si>
  <si>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</si>
  <si>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</si>
  <si>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</si>
  <si>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</si>
  <si>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</si>
  <si>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</si>
  <si>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</si>
  <si>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</si>
  <si>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</si>
  <si>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</si>
  <si>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</si>
  <si>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</si>
  <si>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</si>
  <si>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</si>
  <si>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</si>
  <si>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</si>
  <si>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</si>
  <si>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</si>
  <si>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</si>
  <si>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</si>
  <si>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</si>
  <si>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</si>
  <si>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</si>
  <si>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</si>
  <si>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</si>
  <si>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</si>
  <si>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</si>
  <si>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</si>
  <si>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</si>
  <si>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</si>
  <si>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</si>
  <si>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</si>
  <si>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</si>
  <si>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</si>
  <si>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</si>
  <si>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</si>
  <si>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</si>
  <si>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</si>
  <si>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</si>
  <si>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</si>
  <si>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</si>
  <si>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</si>
  <si>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</si>
  <si>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</si>
  <si>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</si>
  <si>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</si>
  <si>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</si>
  <si>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</si>
  <si>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</si>
  <si>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</si>
  <si>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</si>
  <si>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</si>
  <si>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</si>
  <si>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</si>
  <si>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</si>
  <si>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</si>
  <si>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</si>
  <si>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</si>
  <si>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</si>
  <si>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</si>
  <si>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</si>
  <si>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</si>
  <si>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</si>
  <si>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</si>
  <si>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</si>
  <si>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</si>
  <si>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</si>
  <si>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</si>
  <si>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</si>
  <si>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</si>
  <si>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</si>
  <si>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</si>
  <si>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</si>
  <si>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</si>
  <si>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</si>
  <si>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</si>
  <si>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</si>
  <si>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</si>
  <si>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</si>
  <si>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</si>
  <si>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</si>
  <si>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</si>
  <si>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</si>
  <si>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</si>
  <si>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</si>
  <si>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</si>
  <si>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</si>
  <si>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</si>
  <si>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</si>
  <si>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</si>
  <si>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</si>
  <si>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</si>
  <si>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</si>
  <si>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</si>
  <si>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</si>
  <si>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</si>
  <si>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</si>
  <si>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</si>
  <si>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</si>
  <si>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</si>
  <si>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</si>
  <si>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</si>
  <si>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</si>
  <si>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</si>
  <si>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</si>
  <si>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</si>
  <si>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</si>
  <si>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</si>
  <si>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</si>
  <si>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</si>
  <si>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</si>
  <si>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</si>
  <si>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</si>
  <si>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</si>
  <si>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</si>
  <si>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</si>
  <si>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</si>
  <si>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</si>
  <si>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</si>
  <si>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</si>
  <si>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</si>
  <si>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</si>
  <si>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</si>
  <si>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</si>
  <si>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</si>
  <si>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</si>
  <si>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</si>
  <si>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</si>
  <si>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</si>
  <si>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</si>
  <si>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</si>
  <si>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</si>
  <si>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</si>
  <si>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</si>
  <si>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</si>
  <si>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</si>
  <si>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</si>
  <si>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</si>
  <si>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</si>
  <si>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</si>
  <si>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</si>
  <si>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</si>
  <si>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</si>
  <si>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</si>
  <si>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</si>
  <si>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</si>
  <si>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</si>
  <si>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</si>
  <si>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</si>
  <si>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</si>
  <si>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</si>
  <si>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</si>
  <si>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</si>
  <si>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</si>
  <si>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</si>
  <si>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</si>
  <si>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</si>
  <si>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</si>
  <si>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</si>
  <si>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</si>
  <si>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</si>
  <si>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</si>
  <si>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</si>
  <si>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</si>
  <si>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</si>
  <si>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</si>
  <si>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</si>
  <si>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</si>
  <si>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</si>
  <si>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</si>
  <si>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</si>
  <si>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</si>
  <si>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</si>
  <si>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</si>
  <si>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</si>
  <si>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</si>
  <si>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</si>
  <si>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</si>
  <si>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</si>
  <si>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</si>
  <si>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</si>
  <si>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</si>
  <si>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</si>
  <si>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</si>
  <si>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</si>
  <si>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</si>
  <si>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</si>
  <si>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</si>
  <si>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</si>
  <si>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</si>
  <si>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</si>
  <si>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</si>
  <si>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</si>
  <si>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</si>
  <si>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</si>
  <si>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</si>
  <si>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</si>
  <si>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</si>
  <si>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</si>
  <si>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</si>
  <si>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</si>
  <si>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</si>
  <si>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</si>
  <si>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</si>
  <si>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</si>
  <si>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</si>
  <si>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</si>
  <si>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</si>
  <si>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</si>
  <si>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</si>
  <si>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</si>
  <si>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</si>
  <si>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</si>
  <si>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</si>
  <si>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</si>
  <si>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</si>
  <si>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</si>
  <si>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</si>
  <si>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</si>
  <si>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</si>
  <si>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</si>
  <si>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</si>
  <si>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</si>
  <si>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</si>
  <si>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</si>
  <si>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</si>
  <si>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</si>
  <si>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</si>
  <si>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</si>
  <si>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</si>
  <si>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</si>
  <si>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</si>
  <si>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</si>
  <si>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</si>
  <si>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</si>
  <si>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</si>
  <si>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</si>
  <si>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</si>
  <si>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</si>
  <si>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</si>
  <si>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</si>
  <si>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</si>
  <si>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</si>
  <si>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</si>
  <si>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</si>
  <si>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</si>
  <si>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</si>
  <si>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</si>
  <si>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</si>
  <si>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</si>
  <si>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</si>
  <si>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</si>
  <si>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</si>
  <si>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</si>
  <si>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</si>
  <si>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</si>
  <si>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</si>
  <si>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</si>
  <si>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</si>
  <si>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</si>
  <si>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</si>
  <si>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</si>
  <si>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</si>
  <si>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</si>
  <si>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</si>
  <si>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</si>
  <si>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</si>
  <si>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</si>
  <si>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</si>
  <si>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</si>
  <si>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</si>
  <si>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</si>
  <si>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</si>
  <si>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</si>
  <si>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</si>
  <si>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</si>
  <si>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</si>
  <si>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</si>
  <si>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</si>
  <si>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</si>
  <si>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</si>
  <si>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</si>
  <si>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</si>
  <si>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</si>
  <si>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</si>
  <si>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</si>
  <si>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</si>
  <si>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</si>
  <si>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</si>
  <si>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</si>
  <si>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</si>
  <si>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</si>
  <si>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</si>
  <si>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</si>
  <si>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</si>
  <si>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</si>
  <si>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</si>
  <si>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</si>
  <si>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</si>
  <si>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</si>
  <si>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</si>
  <si>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</si>
  <si>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</si>
  <si>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</si>
  <si>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</si>
  <si>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</si>
  <si>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</si>
  <si>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</si>
  <si>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</si>
  <si>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</si>
  <si>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</si>
  <si>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</si>
  <si>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</si>
  <si>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</si>
  <si>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</si>
  <si>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</si>
  <si>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</si>
  <si>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</si>
  <si>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</si>
  <si>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</si>
  <si>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</si>
  <si>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</si>
  <si>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</si>
  <si>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</si>
  <si>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</si>
  <si>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</si>
  <si>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</si>
  <si>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</si>
  <si>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</si>
  <si>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</si>
  <si>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</si>
  <si>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</si>
  <si>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</si>
  <si>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</si>
  <si>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</si>
  <si>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</si>
  <si>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</si>
  <si>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</si>
  <si>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</si>
  <si>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</si>
  <si>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</si>
  <si>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</si>
  <si>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</si>
  <si>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</si>
  <si>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</si>
  <si>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</si>
  <si>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</si>
  <si>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</si>
  <si>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</si>
  <si>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</si>
  <si>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</si>
  <si>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</si>
  <si>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</si>
  <si>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</si>
  <si>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</si>
  <si>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</si>
  <si>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</si>
  <si>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</si>
  <si>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</si>
  <si>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</si>
  <si>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</si>
  <si>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</si>
  <si>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</si>
  <si>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</si>
  <si>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</si>
  <si>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</si>
  <si>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</si>
  <si>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</si>
  <si>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</si>
  <si>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</si>
  <si>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</si>
  <si>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</si>
  <si>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</si>
  <si>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</si>
  <si>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</si>
  <si>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</si>
  <si>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</si>
  <si>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</si>
  <si>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</si>
  <si>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</si>
  <si>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</si>
  <si>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</si>
  <si>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</si>
  <si>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</si>
  <si>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</si>
  <si>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</si>
  <si>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</si>
  <si>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</si>
  <si>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</si>
  <si>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</si>
  <si>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</si>
  <si>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</si>
  <si>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</si>
  <si>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</si>
  <si>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</si>
  <si>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</si>
  <si>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</si>
  <si>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</si>
  <si>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</si>
  <si>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</si>
  <si>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</si>
  <si>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</si>
  <si>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</si>
  <si>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</si>
  <si>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</si>
  <si>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</si>
  <si>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</si>
  <si>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</si>
  <si>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</si>
  <si>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</si>
  <si>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</si>
  <si>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</si>
  <si>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</si>
  <si>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</si>
  <si>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</si>
  <si>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</si>
  <si>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</si>
  <si>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</si>
  <si>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</si>
  <si>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</si>
  <si>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</si>
  <si>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</si>
  <si>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</si>
  <si>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</si>
  <si>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</si>
  <si>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</si>
  <si>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</si>
  <si>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</si>
  <si>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</si>
  <si>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</si>
  <si>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</si>
  <si>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</si>
  <si>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</si>
  <si>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</si>
  <si>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</si>
  <si>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</si>
  <si>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</si>
  <si>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</si>
  <si>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</si>
  <si>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</si>
  <si>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</si>
  <si>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</si>
  <si>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</si>
  <si>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</si>
  <si>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</si>
  <si>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</si>
  <si>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</si>
  <si>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</si>
  <si>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</si>
  <si>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</si>
  <si>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</si>
  <si>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</si>
  <si>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</si>
  <si>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</si>
  <si>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</si>
  <si>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</si>
  <si>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</si>
  <si>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</si>
  <si>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</si>
  <si>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</si>
  <si>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</si>
  <si>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</si>
  <si>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</si>
  <si>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</si>
  <si>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</si>
  <si>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</si>
  <si>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</si>
  <si>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</si>
  <si>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</si>
  <si>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</si>
  <si>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</si>
  <si>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</si>
  <si>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</si>
  <si>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</si>
  <si>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</si>
  <si>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</si>
  <si>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</si>
  <si>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</si>
  <si>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</si>
  <si>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</si>
  <si>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</si>
  <si>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</si>
  <si>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</si>
  <si>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</si>
  <si>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</si>
  <si>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</si>
  <si>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</si>
  <si>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</si>
  <si>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</si>
  <si>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</si>
  <si>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</si>
  <si>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</si>
  <si>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</si>
  <si>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</si>
  <si>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</si>
  <si>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</si>
  <si>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</si>
  <si>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</si>
  <si>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</si>
  <si>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</si>
  <si>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</si>
  <si>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</si>
  <si>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</si>
  <si>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</si>
  <si>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</si>
  <si>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</si>
  <si>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</si>
  <si>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</si>
  <si>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</si>
  <si>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</si>
  <si>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</si>
  <si>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</si>
  <si>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</si>
  <si>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</si>
  <si>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</si>
  <si>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</si>
  <si>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</si>
  <si>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</si>
  <si>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</si>
  <si>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</si>
  <si>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</si>
  <si>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</si>
  <si>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</si>
  <si>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</si>
  <si>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</si>
  <si>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</si>
  <si>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</si>
  <si>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</si>
  <si>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</si>
  <si>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</si>
  <si>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</si>
  <si>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</si>
  <si>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</si>
  <si>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</si>
  <si>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</si>
  <si>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</si>
  <si>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</si>
  <si>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</si>
  <si>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</si>
  <si>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</si>
  <si>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</si>
  <si>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</si>
  <si>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</si>
  <si>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</si>
  <si>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</si>
  <si>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</si>
  <si>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</si>
  <si>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</si>
  <si>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</si>
  <si>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</si>
  <si>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</si>
  <si>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</si>
  <si>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</si>
  <si>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</si>
  <si>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</si>
  <si>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</si>
  <si>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</si>
  <si>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</si>
  <si>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</si>
  <si>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</si>
  <si>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</si>
  <si>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</si>
  <si>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</si>
  <si>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</si>
  <si>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</si>
  <si>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</si>
  <si>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</si>
  <si>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</si>
  <si>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</si>
  <si>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</si>
  <si>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</si>
  <si>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</si>
  <si>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</si>
  <si>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</si>
  <si>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</si>
  <si>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</si>
  <si>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</si>
  <si>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</si>
  <si>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</si>
  <si>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</si>
  <si>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</si>
  <si>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</si>
  <si>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</si>
  <si>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</si>
  <si>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</si>
  <si>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</si>
  <si>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</si>
  <si>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</si>
  <si>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</si>
  <si>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</si>
  <si>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</si>
  <si>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</si>
  <si>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</si>
  <si>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</si>
  <si>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</si>
  <si>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</si>
  <si>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</si>
  <si>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</si>
  <si>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</si>
  <si>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</si>
  <si>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</si>
  <si>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</si>
  <si>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</si>
  <si>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</si>
  <si>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</si>
  <si>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</si>
  <si>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</si>
  <si>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</si>
  <si>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</si>
  <si>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</si>
  <si>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</si>
  <si>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</si>
  <si>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</si>
  <si>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</si>
  <si>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</si>
  <si>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</si>
  <si>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</si>
  <si>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</si>
  <si>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</si>
  <si>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</si>
  <si>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</si>
  <si>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</si>
  <si>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</si>
  <si>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</si>
  <si>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</si>
  <si>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</si>
  <si>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</si>
  <si>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</si>
  <si>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</si>
  <si>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</si>
  <si>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</si>
  <si>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</si>
  <si>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</si>
  <si>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</si>
  <si>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</si>
  <si>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</si>
  <si>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</si>
  <si>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</si>
  <si>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</si>
  <si>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</si>
  <si>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</si>
  <si>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</si>
  <si>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</si>
  <si>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</si>
  <si>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</si>
  <si>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</si>
  <si>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</si>
  <si>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</si>
  <si>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</si>
  <si>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</si>
  <si>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</si>
  <si>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</si>
  <si>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</si>
  <si>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</si>
  <si>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</si>
  <si>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</si>
  <si>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</si>
  <si>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</si>
  <si>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</si>
  <si>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</si>
  <si>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</si>
  <si>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</si>
  <si>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</si>
  <si>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</si>
  <si>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</si>
  <si>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</si>
  <si>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</si>
  <si>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</si>
  <si>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</si>
  <si>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</si>
  <si>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</si>
  <si>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</si>
  <si>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</si>
  <si>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</si>
  <si>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</si>
  <si>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</si>
  <si>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</si>
  <si>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</si>
  <si>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</si>
  <si>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</si>
  <si>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</si>
  <si>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</si>
  <si>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</si>
  <si>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</si>
  <si>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</si>
  <si>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</si>
  <si>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</si>
  <si>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</si>
  <si>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</si>
  <si>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</si>
  <si>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</si>
  <si>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</si>
  <si>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</si>
  <si>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</si>
  <si>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</si>
  <si>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</si>
  <si>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</si>
  <si>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</si>
  <si>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</si>
  <si>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</si>
  <si>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</si>
  <si>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</si>
  <si>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</si>
  <si>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</si>
  <si>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</si>
  <si>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</si>
  <si>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</si>
  <si>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</si>
  <si>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</si>
  <si>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</si>
  <si>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</si>
  <si>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</si>
  <si>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</si>
  <si>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</si>
  <si>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</si>
  <si>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</si>
  <si>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</si>
  <si>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</si>
  <si>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</si>
  <si>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</si>
  <si>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</si>
  <si>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</si>
  <si>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</si>
  <si>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</si>
  <si>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</si>
  <si>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</si>
  <si>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</si>
  <si>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</si>
  <si>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</si>
  <si>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</si>
  <si>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</si>
  <si>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</si>
  <si>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</si>
  <si>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</si>
  <si>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</si>
  <si>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</si>
  <si>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</si>
  <si>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</si>
  <si>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</si>
  <si>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</si>
  <si>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</si>
  <si>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</si>
  <si>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</si>
  <si>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</si>
  <si>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</si>
  <si>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</si>
  <si>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</si>
  <si>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</si>
  <si>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</si>
  <si>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</si>
  <si>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</si>
  <si>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</si>
  <si>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</si>
  <si>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</si>
  <si>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</si>
  <si>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</si>
  <si>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</si>
  <si>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</si>
  <si>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</si>
  <si>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</si>
  <si>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</si>
  <si>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</si>
  <si>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</si>
  <si>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</si>
  <si>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</si>
  <si>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</si>
  <si>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</si>
  <si>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</si>
  <si>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</si>
  <si>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</si>
  <si>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</si>
  <si>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</si>
  <si>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</si>
  <si>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</si>
  <si>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</si>
  <si>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</si>
  <si>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</si>
  <si>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</si>
  <si>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</si>
  <si>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</si>
  <si>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</si>
  <si>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</si>
  <si>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</si>
  <si>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</si>
  <si>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</si>
  <si>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</si>
  <si>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</si>
  <si>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</si>
  <si>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</si>
  <si>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</si>
  <si>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</si>
  <si>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</si>
  <si>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</si>
  <si>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</si>
  <si>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</si>
  <si>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</si>
  <si>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</si>
  <si>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</si>
  <si>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</si>
  <si>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</si>
  <si>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</si>
  <si>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</si>
  <si>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</si>
  <si>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</si>
  <si>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</si>
  <si>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</si>
  <si>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</si>
  <si>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</si>
  <si>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</si>
  <si>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</si>
  <si>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</si>
  <si>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</si>
  <si>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</si>
  <si>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</si>
  <si>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</si>
  <si>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</si>
  <si>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</si>
  <si>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</si>
  <si>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</si>
  <si>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</si>
  <si>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</si>
  <si>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</si>
  <si>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</si>
  <si>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</si>
  <si>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</si>
  <si>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</si>
  <si>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</si>
  <si>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</si>
  <si>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</si>
  <si>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</si>
  <si>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</si>
  <si>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</si>
  <si>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</si>
  <si>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</si>
  <si>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</si>
  <si>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</si>
  <si>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</si>
  <si>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</si>
  <si>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</si>
  <si>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</si>
  <si>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</si>
  <si>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</si>
  <si>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</si>
  <si>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</si>
  <si>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</si>
  <si>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</si>
  <si>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</si>
  <si>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</si>
  <si>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</si>
  <si>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</si>
  <si>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</si>
  <si>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</si>
  <si>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</si>
  <si>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</si>
  <si>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</si>
  <si>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</si>
  <si>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</si>
  <si>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</si>
  <si>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</si>
  <si>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</si>
  <si>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</si>
  <si>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</si>
  <si>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</si>
  <si>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</si>
  <si>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</si>
  <si>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</si>
  <si>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</si>
  <si>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</si>
  <si>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</si>
  <si>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</si>
  <si>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</si>
  <si>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</si>
  <si>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</si>
  <si>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</si>
  <si>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</si>
  <si>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</si>
  <si>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</si>
  <si>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</si>
  <si>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</si>
  <si>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</si>
  <si>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</si>
  <si>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</si>
  <si>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</si>
  <si>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</si>
  <si>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</si>
  <si>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</si>
  <si>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</si>
  <si>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</si>
  <si>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</si>
  <si>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</si>
  <si>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</si>
  <si>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</si>
  <si>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</si>
  <si>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</si>
  <si>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</si>
  <si>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</si>
  <si>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</si>
  <si>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</si>
  <si>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</si>
  <si>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</si>
  <si>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</si>
  <si>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</si>
  <si>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</si>
  <si>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</si>
  <si>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</si>
  <si>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</si>
  <si>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</si>
  <si>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</si>
  <si>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</si>
  <si>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</si>
  <si>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</si>
  <si>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</si>
  <si>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</si>
  <si>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</si>
  <si>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</si>
  <si>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</si>
  <si>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</si>
  <si>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</si>
  <si>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</si>
  <si>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</si>
  <si>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</si>
  <si>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</si>
  <si>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</si>
  <si>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</si>
  <si>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</si>
  <si>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</si>
  <si>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</si>
  <si>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</si>
  <si>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</si>
  <si>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</si>
  <si>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</si>
  <si>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</si>
  <si>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</si>
  <si>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</si>
  <si>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</si>
  <si>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</si>
  <si>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</si>
  <si>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</si>
  <si>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</si>
  <si>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</si>
  <si>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</si>
  <si>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</si>
  <si>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</si>
  <si>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</si>
  <si>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</si>
  <si>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</si>
  <si>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</si>
  <si>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</si>
  <si>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</si>
  <si>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</si>
  <si>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</si>
  <si>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</si>
  <si>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</si>
  <si>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</si>
  <si>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</si>
  <si>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</si>
  <si>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</si>
  <si>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</si>
  <si>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</si>
  <si>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</si>
  <si>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</si>
  <si>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</si>
  <si>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</si>
  <si>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</si>
  <si>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</si>
  <si>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</si>
  <si>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</si>
  <si>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</si>
  <si>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</si>
  <si>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</si>
  <si>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</si>
  <si>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</si>
  <si>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</si>
  <si>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</si>
  <si>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</si>
  <si>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</si>
  <si>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</si>
  <si>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</si>
  <si>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</si>
  <si>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</si>
  <si>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</si>
  <si>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</si>
  <si>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</si>
  <si>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</si>
  <si>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</si>
  <si>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</si>
  <si>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</si>
  <si>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</si>
  <si>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</si>
  <si>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</si>
  <si>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</si>
  <si>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</si>
  <si>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</si>
  <si>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</si>
  <si>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</si>
  <si>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</si>
  <si>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</si>
  <si>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</si>
  <si>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</si>
  <si>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</si>
  <si>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</si>
  <si>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</si>
  <si>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</si>
  <si>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</si>
  <si>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</si>
  <si>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</si>
  <si>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</si>
  <si>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</si>
  <si>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</si>
  <si>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</si>
  <si>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</si>
  <si>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</si>
  <si>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</si>
  <si>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</si>
  <si>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</si>
  <si>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</si>
  <si>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</si>
  <si>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</si>
  <si>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</si>
  <si>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</si>
  <si>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</si>
  <si>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</si>
  <si>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</si>
  <si>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</si>
  <si>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</si>
  <si>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</si>
  <si>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</si>
  <si>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</si>
  <si>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</si>
  <si>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</si>
  <si>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</si>
  <si>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</si>
  <si>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</si>
  <si>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</si>
  <si>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</si>
  <si>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</si>
  <si>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</si>
  <si>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</si>
  <si>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</si>
  <si>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</si>
  <si>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</si>
  <si>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</si>
  <si>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</si>
  <si>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</si>
  <si>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</si>
  <si>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</si>
  <si>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</si>
  <si>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</si>
  <si>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</si>
  <si>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</si>
  <si>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</si>
  <si>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</si>
  <si>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</si>
  <si>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</si>
  <si>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</si>
  <si>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</si>
  <si>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</si>
  <si>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</si>
  <si>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</si>
  <si>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</si>
  <si>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</si>
  <si>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</si>
  <si>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</si>
  <si>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</si>
  <si>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</si>
  <si>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</si>
  <si>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</si>
  <si>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</si>
  <si>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</si>
  <si>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</si>
  <si>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</si>
  <si>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</si>
  <si>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</si>
  <si>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</si>
  <si>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</si>
  <si>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</si>
  <si>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</si>
  <si>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</si>
  <si>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</si>
  <si>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</si>
  <si>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</si>
  <si>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</si>
  <si>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</si>
  <si>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</si>
  <si>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</si>
  <si>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</si>
  <si>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</si>
  <si>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</si>
  <si>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</si>
  <si>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</si>
  <si>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</si>
  <si>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</si>
  <si>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</si>
  <si>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</si>
  <si>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</si>
  <si>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</si>
  <si>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</si>
  <si>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</si>
  <si>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</si>
  <si>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</si>
  <si>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</si>
  <si>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</si>
  <si>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</si>
  <si>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</si>
  <si>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</si>
  <si>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</si>
  <si>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</si>
  <si>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</si>
  <si>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</si>
  <si>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</si>
  <si>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</si>
  <si>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</si>
  <si>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</si>
  <si>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</si>
  <si>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</si>
  <si>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</si>
  <si>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</si>
  <si>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</si>
  <si>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</si>
  <si>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</si>
  <si>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</si>
  <si>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</si>
  <si>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</si>
  <si>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</si>
  <si>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</si>
  <si>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</si>
  <si>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</si>
  <si>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</si>
  <si>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</si>
  <si>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</si>
  <si>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</si>
  <si>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</si>
  <si>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</si>
  <si>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</si>
  <si>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</si>
  <si>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</si>
  <si>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</si>
  <si>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</si>
  <si>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</si>
  <si>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</si>
  <si>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</si>
  <si>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</si>
  <si>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</si>
  <si>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</si>
  <si>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</si>
  <si>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</si>
  <si>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</si>
  <si>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</si>
  <si>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</si>
  <si>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</si>
  <si>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</si>
  <si>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</si>
  <si>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</si>
  <si>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</si>
  <si>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</si>
  <si>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</si>
  <si>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</si>
  <si>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</si>
  <si>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</si>
  <si>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</si>
  <si>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</si>
  <si>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</si>
  <si>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</si>
  <si>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</si>
  <si>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</si>
  <si>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</si>
  <si>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</si>
  <si>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</si>
  <si>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</si>
  <si>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</si>
  <si>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</si>
  <si>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</si>
  <si>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</si>
  <si>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</si>
  <si>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</si>
  <si>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</si>
  <si>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</si>
  <si>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</si>
  <si>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</si>
  <si>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</si>
  <si>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</si>
  <si>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</si>
  <si>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</si>
  <si>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</si>
  <si>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</si>
  <si>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</si>
  <si>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</si>
  <si>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</si>
  <si>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</si>
  <si>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</si>
  <si>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</si>
  <si>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</si>
  <si>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</si>
  <si>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</si>
  <si>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</si>
  <si>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</si>
  <si>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</si>
  <si>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</si>
  <si>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</si>
  <si>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</si>
  <si>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</si>
  <si>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</si>
  <si>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</si>
  <si>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</si>
  <si>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</si>
  <si>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</si>
  <si>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</si>
  <si>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</si>
  <si>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</si>
  <si>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</si>
  <si>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</si>
  <si>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</si>
  <si>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</si>
  <si>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</si>
  <si>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</si>
  <si>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</si>
  <si>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</si>
  <si>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</si>
  <si>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</si>
  <si>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</si>
  <si>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</si>
  <si>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</si>
  <si>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</si>
  <si>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</si>
  <si>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</si>
  <si>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</si>
  <si>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</si>
  <si>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</si>
  <si>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</si>
  <si>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</si>
  <si>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</si>
  <si>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</si>
  <si>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</si>
  <si>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</si>
  <si>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</si>
  <si>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</si>
  <si>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</si>
  <si>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</si>
  <si>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</si>
  <si>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</si>
  <si>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</si>
  <si>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</si>
  <si>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</si>
  <si>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</si>
  <si>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</si>
  <si>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</si>
  <si>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</si>
  <si>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</si>
  <si>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</si>
  <si>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</si>
  <si>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</si>
  <si>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</si>
  <si>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</si>
  <si>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</si>
  <si>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</si>
  <si>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</si>
  <si>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</si>
  <si>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</si>
  <si>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</si>
  <si>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</si>
  <si>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</si>
  <si>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</si>
  <si>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</si>
  <si>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</si>
  <si>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</si>
  <si>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</si>
  <si>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</si>
  <si>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</si>
  <si>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</si>
  <si>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</si>
  <si>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</si>
  <si>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</si>
  <si>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</si>
  <si>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</si>
  <si>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</si>
  <si>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</si>
  <si>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</si>
  <si>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</si>
  <si>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</si>
  <si>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</si>
  <si>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</si>
  <si>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</si>
  <si>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</si>
  <si>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</si>
  <si>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</si>
  <si>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</si>
  <si>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</si>
  <si>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</si>
  <si>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</si>
  <si>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</si>
  <si>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</si>
  <si>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</si>
  <si>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</si>
  <si>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</si>
  <si>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</si>
  <si>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</si>
  <si>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</si>
  <si>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</si>
  <si>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</si>
  <si>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</si>
  <si>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</si>
  <si>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</si>
  <si>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</si>
  <si>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</si>
  <si>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</si>
  <si>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</si>
  <si>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</si>
  <si>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</si>
  <si>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</si>
  <si>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</si>
  <si>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</si>
  <si>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</si>
  <si>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</si>
  <si>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</si>
  <si>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</si>
  <si>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</si>
  <si>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</si>
  <si>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</si>
  <si>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</si>
  <si>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</si>
  <si>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</si>
  <si>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</si>
  <si>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</si>
  <si>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</si>
  <si>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</si>
  <si>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</si>
  <si>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</si>
  <si>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</si>
  <si>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</si>
  <si>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</si>
  <si>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</si>
  <si>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</si>
  <si>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</si>
  <si>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</si>
  <si>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</si>
  <si>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</si>
  <si>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</si>
  <si>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</si>
  <si>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</si>
  <si>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</si>
  <si>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</si>
  <si>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</si>
  <si>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</si>
  <si>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</si>
  <si>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</si>
  <si>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</si>
  <si>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</si>
  <si>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</si>
  <si>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</si>
  <si>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</si>
  <si>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</si>
  <si>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</si>
  <si>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</si>
  <si>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</si>
  <si>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</si>
  <si>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</si>
  <si>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</si>
  <si>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</si>
  <si>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</si>
  <si>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</si>
  <si>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</si>
  <si>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</si>
  <si>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</si>
  <si>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</si>
  <si>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</si>
  <si>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</si>
  <si>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</si>
  <si>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</si>
  <si>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</si>
  <si>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</si>
  <si>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</si>
  <si>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</si>
  <si>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</si>
  <si>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</si>
  <si>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</si>
  <si>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</si>
  <si>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</si>
  <si>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</si>
  <si>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</si>
  <si>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</si>
  <si>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</si>
  <si>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</si>
  <si>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</si>
  <si>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</si>
  <si>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</si>
  <si>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</si>
  <si>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</si>
  <si>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</si>
  <si>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</si>
  <si>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</si>
  <si>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</si>
  <si>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</si>
  <si>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</si>
  <si>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</si>
  <si>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</si>
  <si>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</si>
  <si>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</si>
  <si>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</si>
  <si>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</si>
  <si>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</si>
  <si>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</si>
  <si>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</si>
  <si>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</si>
  <si>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</si>
  <si>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</si>
  <si>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</si>
  <si>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</si>
  <si>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</si>
  <si>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</si>
  <si>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</si>
  <si>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</si>
  <si>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</si>
  <si>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</si>
  <si>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</si>
  <si>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</si>
  <si>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</si>
  <si>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</si>
  <si>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</si>
  <si>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</si>
  <si>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</si>
  <si>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</si>
  <si>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</si>
  <si>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</si>
  <si>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</si>
  <si>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</si>
  <si>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</si>
  <si>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</si>
  <si>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</si>
  <si>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</si>
  <si>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</si>
  <si>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</si>
  <si>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</si>
  <si>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</si>
  <si>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</si>
  <si>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</si>
  <si>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</si>
  <si>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</si>
  <si>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</si>
  <si>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</si>
  <si>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</si>
  <si>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</si>
  <si>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</si>
  <si>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</si>
  <si>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</si>
  <si>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</si>
  <si>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</si>
  <si>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</si>
  <si>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</si>
  <si>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</si>
  <si>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</si>
  <si>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</si>
  <si>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</si>
  <si>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</si>
  <si>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</si>
  <si>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</si>
  <si>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</si>
  <si>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</si>
  <si>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</si>
  <si>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</si>
  <si>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</si>
  <si>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</si>
  <si>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</si>
  <si>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</si>
  <si>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</si>
  <si>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</si>
  <si>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</si>
  <si>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</si>
  <si>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</si>
  <si>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</si>
  <si>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</si>
  <si>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</si>
  <si>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</si>
  <si>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</si>
  <si>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</si>
  <si>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</si>
  <si>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</si>
  <si>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</si>
  <si>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</si>
  <si>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</si>
  <si>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</si>
  <si>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</si>
  <si>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</si>
  <si>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</si>
  <si>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</si>
  <si>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</si>
  <si>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</si>
  <si>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</si>
  <si>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</si>
  <si>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</si>
  <si>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</si>
  <si>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</si>
  <si>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</si>
  <si>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</si>
  <si>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</si>
  <si>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</si>
  <si>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</si>
  <si>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</si>
  <si>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</si>
  <si>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</si>
  <si>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</si>
  <si>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</si>
  <si>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</si>
  <si>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</si>
  <si>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</si>
  <si>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</si>
  <si>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</si>
  <si>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</si>
  <si>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</si>
  <si>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</si>
  <si>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</si>
  <si>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</si>
  <si>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</si>
  <si>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</si>
  <si>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</si>
  <si>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</si>
  <si>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</si>
  <si>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</si>
  <si>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</si>
  <si>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</si>
  <si>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</si>
  <si>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</si>
  <si>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</si>
  <si>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</si>
  <si>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</si>
  <si>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</si>
  <si>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</si>
  <si>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</si>
  <si>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</si>
  <si>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</si>
  <si>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</si>
  <si>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</si>
  <si>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</si>
  <si>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</si>
  <si>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</si>
  <si>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</si>
  <si>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</si>
  <si>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</si>
  <si>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</si>
  <si>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</si>
  <si>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</si>
  <si>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</si>
  <si>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</si>
  <si>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</si>
  <si>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</si>
  <si>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</si>
  <si>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</si>
  <si>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</si>
  <si>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</si>
  <si>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</si>
  <si>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</si>
  <si>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</si>
  <si>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</si>
  <si>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</si>
  <si>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</si>
  <si>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</si>
  <si>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</si>
  <si>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</si>
  <si>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</si>
  <si>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</si>
  <si>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</si>
  <si>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</si>
  <si>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</si>
  <si>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</si>
  <si>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</si>
  <si>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</si>
  <si>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</si>
  <si>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</si>
  <si>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</si>
  <si>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</si>
  <si>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</si>
  <si>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</si>
  <si>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</si>
  <si>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</si>
  <si>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</si>
  <si>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</si>
  <si>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</si>
  <si>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</si>
  <si>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</si>
  <si>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</si>
  <si>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</si>
  <si>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</si>
  <si>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</si>
  <si>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</si>
  <si>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</si>
  <si>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</si>
  <si>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</si>
  <si>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</si>
  <si>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</si>
  <si>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</si>
  <si>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</si>
  <si>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</si>
  <si>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</si>
  <si>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</si>
  <si>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</si>
  <si>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</si>
  <si>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</si>
  <si>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</si>
  <si>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</si>
  <si>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</si>
  <si>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</si>
  <si>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</si>
  <si>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</si>
  <si>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</si>
  <si>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</si>
  <si>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</si>
  <si>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</si>
  <si>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</si>
  <si>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</si>
  <si>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</si>
  <si>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</si>
  <si>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</si>
  <si>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</si>
  <si>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</si>
  <si>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</si>
  <si>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</si>
  <si>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</si>
  <si>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</si>
  <si>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</si>
  <si>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</si>
  <si>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</si>
  <si>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</si>
  <si>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</si>
  <si>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</si>
  <si>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</si>
  <si>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</si>
  <si>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</si>
  <si>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</si>
  <si>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</si>
  <si>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</si>
  <si>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</si>
  <si>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</si>
  <si>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</si>
  <si>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</si>
  <si>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</si>
  <si>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</si>
  <si>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</si>
  <si>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</si>
  <si>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</si>
  <si>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</si>
  <si>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</si>
  <si>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</si>
  <si>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</si>
  <si>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</si>
  <si>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</si>
  <si>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</si>
  <si>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</si>
  <si>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</si>
  <si>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</si>
  <si>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</si>
  <si>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</si>
  <si>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</si>
  <si>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</si>
  <si>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</si>
  <si>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</si>
  <si>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</si>
  <si>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</si>
  <si>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</si>
  <si>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</si>
  <si>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</si>
  <si>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</si>
  <si>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</si>
  <si>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</si>
  <si>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</si>
  <si>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</si>
  <si>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</si>
  <si>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</si>
  <si>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</si>
  <si>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</si>
  <si>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</si>
  <si>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</si>
  <si>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</si>
  <si>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</si>
  <si>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</si>
  <si>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</si>
  <si>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</si>
  <si>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</si>
  <si>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</si>
  <si>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</si>
  <si>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</si>
  <si>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</si>
  <si>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</si>
  <si>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</si>
  <si>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</si>
  <si>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</si>
  <si>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</si>
  <si>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</si>
  <si>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</si>
  <si>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</si>
  <si>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</si>
  <si>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</si>
  <si>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</si>
  <si>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</si>
  <si>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</si>
  <si>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</si>
  <si>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</si>
  <si>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</si>
  <si>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</si>
  <si>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</si>
  <si>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</si>
  <si>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</si>
  <si>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</si>
  <si>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</si>
  <si>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</si>
  <si>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</si>
  <si>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</si>
  <si>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</si>
  <si>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</si>
  <si>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</si>
  <si>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</si>
  <si>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</si>
  <si>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</si>
  <si>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</si>
  <si>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</si>
  <si>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</si>
  <si>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</si>
  <si>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</si>
  <si>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</si>
  <si>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</si>
  <si>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</si>
  <si>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</si>
  <si>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</si>
  <si>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</si>
  <si>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</si>
  <si>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</si>
  <si>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</si>
  <si>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</si>
  <si>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</si>
  <si>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</si>
  <si>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</si>
  <si>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</si>
  <si>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</si>
  <si>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</si>
  <si>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</si>
  <si>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</si>
  <si>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</si>
  <si>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</si>
  <si>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</si>
  <si>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</si>
  <si>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</si>
  <si>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</si>
  <si>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</si>
  <si>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</si>
  <si>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</si>
  <si>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</si>
  <si>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</si>
  <si>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</si>
  <si>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</si>
  <si>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</si>
  <si>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</si>
  <si>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</si>
  <si>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</si>
  <si>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</si>
  <si>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</si>
  <si>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</si>
  <si>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</si>
  <si>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</si>
  <si>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</si>
  <si>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</si>
  <si>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</si>
  <si>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</si>
  <si>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</si>
  <si>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</si>
  <si>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</si>
  <si>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</si>
  <si>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</si>
  <si>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</si>
  <si>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</si>
  <si>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</si>
  <si>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</si>
  <si>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</si>
  <si>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</si>
  <si>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</si>
  <si>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</si>
  <si>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</si>
  <si>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</si>
  <si>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</si>
  <si>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</si>
  <si>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</si>
  <si>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</si>
  <si>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</si>
  <si>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</si>
  <si>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</si>
  <si>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</si>
  <si>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</si>
  <si>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</si>
  <si>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</si>
  <si>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</si>
  <si>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</si>
  <si>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</si>
  <si>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</si>
  <si>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</si>
  <si>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</si>
  <si>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</si>
  <si>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</si>
  <si>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</si>
  <si>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</si>
  <si>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</si>
  <si>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</si>
  <si>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</si>
  <si>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</si>
  <si>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</si>
  <si>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</si>
  <si>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</si>
  <si>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</si>
  <si>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</si>
  <si>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</si>
  <si>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</si>
  <si>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</si>
  <si>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</si>
  <si>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</si>
  <si>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</si>
  <si>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</si>
  <si>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</si>
  <si>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</si>
  <si>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</si>
  <si>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</si>
  <si>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</si>
  <si>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</si>
  <si>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</si>
  <si>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</si>
  <si>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</si>
  <si>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</si>
  <si>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</si>
  <si>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</si>
  <si>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</si>
  <si>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</si>
  <si>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</si>
  <si>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</si>
  <si>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</si>
  <si>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</si>
  <si>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</si>
  <si>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</si>
  <si>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</si>
  <si>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</si>
  <si>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</si>
  <si>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</si>
  <si>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</si>
  <si>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</si>
  <si>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</si>
  <si>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</si>
  <si>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</si>
  <si>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</si>
  <si>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</si>
  <si>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</si>
  <si>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</si>
  <si>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</si>
  <si>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</si>
  <si>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</si>
  <si>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</si>
  <si>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</si>
  <si>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</si>
  <si>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</si>
  <si>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</si>
  <si>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</si>
  <si>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</si>
  <si>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</si>
  <si>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</si>
  <si>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</si>
  <si>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</si>
  <si>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</si>
  <si>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</si>
  <si>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</si>
  <si>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</si>
  <si>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</si>
  <si>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</si>
  <si>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</si>
  <si>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</si>
  <si>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</si>
  <si>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</si>
  <si>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</si>
  <si>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</si>
  <si>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</si>
  <si>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</si>
  <si>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</si>
  <si>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</si>
  <si>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</si>
  <si>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</si>
  <si>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</si>
  <si>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</si>
  <si>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</si>
  <si>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</si>
  <si>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</si>
  <si>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</si>
  <si>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</si>
  <si>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</si>
  <si>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</si>
  <si>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</si>
  <si>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</si>
  <si>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</si>
  <si>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</si>
  <si>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</si>
  <si>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</si>
  <si>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</si>
  <si>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</si>
  <si>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</si>
  <si>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</si>
  <si>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</si>
  <si>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</si>
  <si>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</si>
  <si>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</si>
  <si>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</si>
  <si>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</si>
  <si>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</si>
  <si>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</si>
  <si>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</si>
  <si>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</si>
  <si>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</si>
  <si>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</si>
  <si>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</si>
  <si>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</si>
  <si>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</si>
  <si>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</si>
  <si>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</si>
  <si>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</si>
  <si>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</si>
  <si>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</si>
  <si>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</si>
  <si>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</si>
  <si>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</si>
  <si>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</si>
  <si>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</si>
  <si>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</si>
  <si>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</si>
  <si>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</si>
  <si>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</si>
  <si>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</si>
  <si>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</si>
  <si>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</si>
  <si>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</si>
  <si>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</si>
  <si>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</si>
  <si>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</si>
  <si>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</si>
  <si>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</si>
  <si>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</si>
  <si>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</si>
  <si>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</si>
  <si>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</si>
  <si>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</si>
  <si>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</si>
  <si>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</si>
  <si>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</si>
  <si>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</si>
  <si>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</si>
  <si>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</si>
  <si>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</si>
  <si>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</si>
  <si>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</si>
  <si>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</si>
  <si>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</si>
  <si>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</si>
  <si>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</si>
  <si>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</si>
  <si>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</si>
  <si>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</si>
  <si>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</si>
  <si>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</si>
  <si>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</si>
  <si>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</si>
  <si>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</si>
  <si>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</si>
  <si>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</si>
  <si>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</si>
  <si>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</si>
  <si>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</si>
  <si>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</si>
  <si>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</si>
  <si>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</si>
  <si>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</si>
  <si>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</si>
  <si>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</si>
  <si>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</si>
  <si>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</si>
  <si>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</si>
  <si>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</si>
  <si>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</si>
  <si>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</si>
  <si>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</si>
  <si>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</si>
  <si>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</si>
  <si>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</si>
  <si>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</si>
  <si>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</si>
  <si>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</si>
  <si>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</si>
  <si>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</si>
  <si>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</si>
  <si>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</si>
  <si>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</si>
  <si>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</si>
  <si>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</si>
  <si>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</si>
  <si>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</si>
  <si>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</si>
  <si>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</si>
  <si>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</si>
  <si>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</si>
  <si>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</si>
  <si>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</si>
  <si>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</si>
  <si>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</si>
  <si>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</si>
  <si>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</si>
  <si>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</si>
  <si>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</si>
  <si>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</si>
  <si>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</si>
  <si>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</si>
  <si>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</si>
  <si>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</si>
  <si>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</si>
  <si>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</si>
  <si>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</si>
  <si>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</si>
  <si>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</si>
  <si>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</si>
  <si>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</si>
  <si>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</si>
  <si>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</si>
  <si>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</si>
  <si>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</si>
  <si>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</si>
  <si>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</si>
  <si>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</si>
  <si>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</si>
  <si>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</si>
  <si>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</si>
  <si>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</si>
  <si>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</si>
  <si>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</si>
  <si>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</si>
  <si>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</si>
  <si>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</si>
  <si>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</si>
  <si>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</si>
  <si>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</si>
  <si>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</si>
  <si>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</si>
  <si>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</si>
  <si>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</si>
  <si>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</si>
  <si>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</si>
  <si>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</si>
  <si>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</si>
  <si>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</si>
  <si>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</si>
  <si>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</si>
  <si>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</si>
  <si>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</si>
  <si>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</si>
  <si>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</si>
  <si>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</si>
  <si>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</si>
  <si>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</si>
  <si>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</si>
  <si>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</si>
  <si>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</si>
  <si>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</si>
  <si>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</si>
  <si>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</si>
  <si>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</si>
  <si>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</si>
  <si>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</si>
  <si>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</si>
  <si>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</si>
  <si>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</si>
  <si>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</si>
  <si>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</si>
  <si>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</si>
  <si>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</si>
  <si>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</si>
  <si>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</si>
  <si>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</si>
  <si>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</si>
  <si>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</si>
  <si>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</si>
  <si>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</si>
  <si>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</si>
  <si>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</si>
  <si>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</si>
  <si>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</si>
  <si>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</si>
  <si>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</si>
  <si>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</si>
  <si>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</si>
  <si>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</si>
  <si>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</si>
  <si>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</si>
  <si>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</si>
  <si>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</si>
  <si>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</si>
  <si>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</si>
  <si>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</si>
  <si>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</si>
  <si>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</si>
  <si>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</si>
  <si>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</si>
  <si>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</si>
  <si>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</si>
  <si>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</si>
  <si>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</si>
  <si>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</si>
  <si>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</si>
  <si>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</si>
  <si>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</si>
  <si>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</si>
  <si>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</si>
  <si>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</si>
  <si>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</si>
  <si>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</si>
  <si>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</si>
  <si>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</si>
  <si>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</si>
  <si>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</si>
  <si>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</si>
  <si>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</si>
  <si>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</si>
  <si>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</si>
  <si>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</si>
  <si>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</si>
  <si>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</si>
  <si>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</si>
  <si>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</si>
  <si>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</si>
  <si>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</si>
  <si>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</si>
  <si>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</si>
  <si>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</si>
  <si>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</si>
  <si>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</si>
  <si>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</si>
  <si>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</si>
  <si>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</si>
  <si>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</si>
  <si>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</si>
  <si>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</si>
  <si>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</si>
  <si>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</si>
  <si>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</si>
  <si>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</si>
  <si>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</si>
  <si>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</si>
  <si>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</si>
  <si>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</si>
  <si>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</si>
  <si>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</si>
  <si>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</si>
  <si>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</si>
  <si>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</si>
  <si>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</si>
  <si>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</si>
  <si>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</si>
  <si>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</si>
  <si>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</si>
  <si>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</si>
  <si>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</si>
  <si>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</si>
  <si>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</si>
  <si>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</si>
  <si>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</si>
  <si>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</si>
  <si>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</si>
  <si>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</si>
  <si>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</si>
  <si>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</si>
  <si>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</si>
  <si>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</si>
  <si>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</si>
  <si>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</si>
  <si>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</si>
  <si>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</si>
  <si>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</si>
  <si>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</si>
  <si>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</si>
  <si>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</si>
  <si>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</si>
  <si>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</si>
  <si>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</si>
  <si>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</si>
  <si>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</si>
  <si>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</si>
  <si>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</si>
  <si>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</si>
  <si>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</si>
  <si>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</si>
  <si>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</si>
  <si>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</si>
  <si>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</si>
  <si>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</si>
  <si>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</si>
  <si>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</si>
  <si>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</si>
  <si>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</si>
  <si>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</si>
  <si>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</si>
  <si>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</si>
  <si>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</si>
  <si>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</si>
  <si>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</si>
  <si>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</si>
  <si>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</si>
  <si>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</si>
  <si>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</si>
  <si>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</si>
  <si>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</si>
  <si>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</si>
  <si>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</si>
  <si>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</si>
  <si>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</si>
  <si>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</si>
  <si>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</si>
  <si>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</si>
  <si>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</si>
  <si>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</si>
  <si>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</si>
  <si>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</si>
  <si>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</si>
  <si>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</si>
  <si>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</si>
  <si>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</si>
  <si>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</si>
  <si>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</si>
  <si>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</si>
  <si>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</si>
  <si>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</si>
  <si>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</si>
  <si>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</si>
  <si>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</si>
  <si>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</si>
  <si>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</si>
  <si>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</si>
  <si>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</si>
  <si>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</si>
  <si>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</si>
  <si>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</si>
  <si>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</si>
  <si>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</si>
  <si>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</si>
  <si>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</si>
  <si>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</si>
  <si>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</si>
  <si>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</si>
  <si>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</si>
  <si>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</si>
  <si>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</si>
  <si>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</si>
  <si>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</si>
  <si>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</si>
  <si>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</si>
  <si>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</si>
  <si>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</si>
  <si>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</si>
  <si>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</si>
  <si>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</si>
  <si>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</si>
  <si>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</si>
  <si>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</si>
  <si>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</si>
  <si>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</si>
  <si>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</si>
  <si>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</si>
  <si>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</si>
  <si>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</si>
  <si>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</si>
  <si>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</si>
  <si>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</si>
  <si>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</si>
  <si>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</si>
  <si>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</si>
  <si>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</si>
  <si>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</si>
  <si>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</si>
  <si>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</si>
  <si>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</si>
  <si>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</si>
  <si>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</si>
  <si>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</si>
  <si>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</si>
  <si>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</si>
  <si>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</si>
  <si>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</si>
  <si>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</si>
  <si>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</si>
  <si>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</si>
  <si>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</si>
  <si>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</si>
  <si>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</si>
  <si>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</si>
  <si>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</si>
  <si>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</si>
  <si>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</si>
  <si>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</si>
  <si>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</si>
  <si>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</si>
  <si>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</si>
  <si>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</si>
  <si>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</si>
  <si>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</si>
  <si>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</si>
  <si>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</si>
  <si>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</si>
  <si>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</si>
  <si>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</si>
  <si>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</si>
  <si>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</si>
  <si>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</si>
  <si>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</si>
  <si>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</si>
  <si>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</si>
  <si>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</si>
  <si>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</si>
  <si>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</si>
  <si>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</si>
  <si>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</si>
  <si>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</si>
  <si>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</si>
  <si>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</si>
  <si>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</si>
  <si>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</si>
  <si>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</si>
  <si>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</si>
  <si>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</si>
  <si>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</si>
  <si>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</si>
  <si>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</si>
  <si>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</si>
  <si>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</si>
  <si>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</si>
  <si>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</si>
  <si>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</si>
  <si>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</si>
  <si>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</si>
  <si>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</si>
  <si>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</si>
  <si>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</si>
  <si>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</si>
  <si>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</si>
  <si>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</si>
  <si>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</si>
  <si>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</si>
  <si>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</si>
  <si>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</si>
  <si>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</si>
  <si>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</si>
  <si>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</si>
  <si>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</si>
  <si>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</si>
  <si>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</si>
  <si>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</si>
  <si>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</si>
  <si>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</si>
  <si>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</si>
  <si>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</si>
  <si>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</si>
  <si>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</si>
  <si>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</si>
  <si>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</si>
  <si>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</si>
  <si>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</si>
  <si>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</si>
  <si>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</si>
  <si>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</si>
  <si>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</si>
  <si>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</si>
  <si>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</si>
  <si>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</si>
  <si>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</si>
  <si>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</si>
  <si>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</si>
  <si>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</si>
  <si>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</si>
  <si>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</si>
  <si>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</si>
  <si>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</si>
  <si>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</si>
  <si>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</si>
  <si>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</si>
  <si>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</si>
  <si>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</si>
  <si>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</si>
  <si>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</si>
  <si>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</si>
  <si>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</si>
  <si>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</si>
  <si>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</si>
  <si>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</si>
  <si>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</si>
  <si>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</si>
  <si>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</si>
  <si>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</si>
  <si>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</si>
  <si>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</si>
  <si>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</si>
  <si>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</si>
  <si>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</si>
  <si>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</si>
  <si>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</si>
  <si>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</si>
  <si>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</si>
  <si>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</si>
  <si>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</si>
  <si>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</si>
  <si>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</si>
  <si>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</si>
  <si>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</si>
  <si>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</si>
  <si>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</si>
  <si>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</si>
  <si>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</si>
  <si>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</si>
  <si>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</si>
  <si>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</si>
  <si>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</si>
  <si>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</si>
  <si>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</si>
  <si>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</si>
  <si>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</si>
  <si>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</si>
  <si>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</si>
  <si>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</si>
  <si>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</si>
  <si>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</si>
  <si>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</si>
  <si>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</si>
  <si>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</si>
  <si>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</si>
  <si>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</si>
  <si>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</si>
  <si>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</si>
  <si>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</si>
  <si>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</si>
  <si>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</si>
  <si>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</si>
  <si>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</si>
  <si>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</si>
  <si>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</si>
  <si>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</si>
  <si>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</si>
  <si>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</si>
  <si>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</si>
  <si>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</si>
  <si>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</si>
  <si>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</si>
  <si>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</si>
  <si>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</si>
  <si>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</si>
  <si>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</si>
  <si>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</si>
  <si>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</si>
  <si>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</si>
  <si>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</si>
  <si>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</si>
  <si>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</si>
  <si>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</si>
  <si>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</si>
  <si>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</si>
  <si>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</si>
  <si>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</si>
  <si>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</si>
  <si>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</si>
  <si>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</si>
  <si>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</si>
  <si>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</si>
  <si>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</si>
  <si>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</si>
  <si>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</si>
  <si>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</si>
  <si>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</si>
  <si>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</si>
  <si>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</si>
  <si>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</si>
  <si>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</si>
  <si>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</si>
  <si>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</si>
  <si>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</si>
  <si>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</si>
  <si>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</si>
  <si>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</si>
  <si>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</si>
  <si>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</si>
  <si>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</si>
  <si>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</si>
  <si>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</si>
  <si>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</si>
  <si>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</si>
  <si>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</si>
  <si>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</si>
  <si>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</si>
  <si>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</si>
  <si>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</si>
  <si>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</si>
  <si>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</si>
  <si>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</si>
  <si>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</si>
  <si>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</si>
  <si>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</si>
  <si>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</si>
  <si>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</si>
  <si>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</si>
  <si>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</si>
  <si>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</si>
  <si>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</si>
  <si>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</si>
  <si>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</si>
  <si>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</si>
  <si>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</si>
  <si>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</si>
  <si>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</si>
  <si>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</si>
  <si>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</si>
  <si>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</si>
  <si>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</si>
  <si>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</si>
  <si>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</si>
  <si>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</si>
  <si>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</si>
  <si>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</si>
  <si>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</si>
  <si>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</si>
  <si>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</si>
  <si>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</si>
  <si>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</si>
  <si>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</si>
  <si>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</si>
  <si>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</si>
  <si>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</si>
  <si>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</si>
  <si>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</si>
  <si>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</si>
  <si>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</si>
  <si>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</si>
  <si>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</si>
  <si>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</si>
  <si>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</si>
  <si>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</si>
  <si>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</si>
  <si>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</si>
  <si>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</si>
  <si>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</si>
  <si>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</si>
  <si>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</si>
  <si>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</si>
  <si>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</si>
  <si>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</si>
  <si>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</si>
  <si>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</si>
  <si>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</si>
  <si>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</si>
  <si>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</si>
  <si>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</si>
  <si>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</si>
  <si>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</si>
  <si>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</si>
  <si>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</si>
  <si>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</si>
  <si>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</si>
  <si>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</si>
  <si>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</si>
  <si>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</si>
  <si>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</si>
  <si>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</si>
  <si>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</si>
  <si>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</si>
  <si>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</si>
  <si>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</si>
  <si>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</si>
  <si>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</si>
  <si>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</si>
  <si>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</si>
  <si>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</si>
  <si>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</si>
  <si>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</si>
  <si>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</si>
  <si>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</si>
  <si>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</si>
  <si>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</si>
  <si>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</si>
  <si>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</si>
  <si>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</si>
  <si>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</si>
  <si>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</si>
  <si>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</si>
  <si>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</si>
  <si>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</si>
  <si>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</si>
  <si>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</si>
  <si>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</si>
  <si>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</si>
  <si>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</si>
  <si>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</si>
  <si>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</si>
  <si>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</si>
  <si>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</si>
  <si>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</si>
  <si>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</si>
  <si>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</si>
  <si>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</si>
  <si>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</si>
  <si>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</si>
  <si>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</si>
  <si>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</si>
  <si>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</si>
  <si>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</si>
  <si>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</si>
  <si>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</si>
  <si>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</si>
  <si>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</si>
  <si>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</si>
  <si>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</si>
  <si>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</si>
  <si>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</si>
  <si>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</si>
  <si>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</si>
  <si>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</si>
  <si>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</si>
  <si>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</si>
  <si>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</si>
  <si>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</si>
  <si>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</si>
  <si>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</si>
  <si>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</si>
  <si>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</si>
  <si>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</si>
  <si>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</si>
  <si>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</si>
  <si>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</si>
  <si>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</si>
  <si>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</si>
  <si>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</si>
  <si>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</si>
  <si>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</si>
  <si>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</si>
  <si>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</si>
  <si>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</si>
  <si>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</si>
  <si>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</si>
  <si>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</si>
  <si>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</si>
  <si>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</si>
  <si>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</si>
  <si>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</si>
  <si>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</si>
  <si>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</si>
  <si>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</si>
  <si>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</si>
  <si>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</si>
  <si>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</si>
  <si>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</si>
  <si>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</si>
  <si>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</si>
  <si>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</si>
  <si>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</si>
  <si>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</si>
  <si>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</si>
  <si>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</si>
  <si>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</si>
  <si>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</si>
  <si>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</si>
  <si>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</si>
  <si>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</si>
  <si>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</si>
  <si>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</si>
  <si>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</si>
  <si>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</si>
  <si>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</si>
  <si>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</si>
  <si>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</si>
  <si>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</si>
  <si>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</si>
  <si>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</si>
  <si>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</si>
  <si>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</si>
  <si>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</si>
  <si>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</si>
  <si>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</si>
  <si>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</si>
  <si>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</si>
  <si>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</si>
  <si>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</si>
  <si>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</si>
  <si>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</si>
  <si>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</si>
  <si>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</si>
  <si>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</si>
  <si>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</si>
  <si>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</si>
  <si>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</si>
  <si>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</si>
  <si>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</si>
  <si>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</si>
  <si>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</si>
  <si>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</si>
  <si>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</si>
  <si>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</si>
  <si>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</si>
  <si>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</si>
  <si>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</si>
  <si>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</si>
  <si>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</si>
  <si>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</si>
  <si>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</si>
  <si>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</si>
  <si>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</si>
  <si>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</si>
  <si>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</si>
  <si>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</si>
  <si>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</si>
  <si>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</si>
  <si>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</si>
  <si>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</si>
  <si>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</si>
  <si>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</si>
  <si>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</si>
  <si>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</si>
  <si>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</si>
  <si>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</si>
  <si>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</si>
  <si>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</si>
  <si>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</si>
  <si>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</si>
  <si>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</si>
  <si>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</si>
  <si>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</si>
  <si>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</si>
  <si>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</si>
  <si>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</si>
  <si>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</si>
  <si>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</si>
  <si>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</si>
  <si>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</si>
  <si>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</si>
  <si>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</si>
  <si>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</si>
  <si>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</si>
  <si>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</si>
  <si>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</si>
  <si>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</si>
  <si>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</si>
  <si>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</si>
  <si>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</si>
  <si>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</si>
  <si>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</si>
  <si>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</si>
  <si>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</si>
  <si>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</si>
  <si>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</si>
  <si>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</si>
  <si>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</si>
  <si>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</si>
  <si>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</si>
  <si>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</si>
  <si>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</si>
  <si>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</si>
  <si>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</si>
  <si>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</si>
  <si>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</si>
  <si>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</si>
  <si>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</si>
  <si>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</si>
  <si>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</si>
  <si>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</si>
  <si>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</si>
  <si>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</si>
  <si>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</si>
  <si>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</si>
  <si>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</si>
  <si>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</si>
  <si>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</si>
  <si>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</si>
  <si>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</si>
  <si>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</si>
  <si>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</si>
  <si>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</si>
  <si>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</si>
  <si>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</si>
  <si>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</si>
  <si>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</si>
  <si>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</si>
  <si>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</si>
  <si>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</si>
  <si>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</si>
  <si>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</si>
  <si>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</si>
  <si>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</si>
  <si>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</si>
  <si>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</si>
  <si>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</si>
  <si>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</si>
  <si>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</si>
  <si>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</si>
  <si>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</si>
  <si>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</si>
  <si>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</si>
  <si>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</si>
  <si>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</si>
  <si>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</si>
  <si>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</si>
  <si>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</si>
  <si>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</si>
  <si>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</si>
  <si>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</si>
  <si>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</si>
  <si>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</si>
  <si>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</si>
  <si>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</si>
  <si>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</si>
  <si>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</si>
  <si>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</si>
  <si>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</si>
  <si>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</si>
  <si>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</si>
  <si>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</si>
  <si>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</si>
  <si>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</si>
  <si>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</si>
  <si>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</si>
  <si>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</si>
  <si>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</si>
  <si>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</si>
  <si>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</si>
  <si>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</si>
  <si>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</si>
  <si>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</si>
  <si>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</si>
  <si>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</si>
  <si>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</si>
  <si>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</si>
  <si>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</si>
  <si>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</si>
  <si>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</si>
  <si>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</si>
  <si>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</si>
  <si>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</si>
  <si>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</si>
  <si>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</si>
  <si>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</si>
  <si>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</si>
  <si>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</si>
  <si>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</si>
  <si>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</si>
  <si>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</si>
  <si>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</si>
  <si>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</si>
  <si>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</si>
  <si>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</si>
  <si>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</si>
  <si>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</si>
  <si>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</si>
  <si>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</si>
  <si>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</si>
  <si>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</si>
  <si>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</si>
  <si>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</si>
  <si>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</si>
  <si>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</si>
  <si>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</si>
  <si>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</si>
  <si>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</si>
  <si>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</si>
  <si>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</si>
  <si>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</si>
  <si>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</si>
  <si>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</si>
  <si>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</si>
  <si>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</si>
  <si>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</si>
  <si>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</si>
  <si>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</si>
  <si>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</si>
  <si>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</si>
  <si>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</si>
  <si>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</si>
  <si>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</si>
  <si>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</si>
  <si>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</si>
  <si>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</si>
  <si>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</si>
  <si>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</si>
  <si>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</si>
  <si>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</si>
  <si>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</si>
  <si>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</si>
  <si>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</si>
  <si>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</si>
  <si>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</si>
  <si>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</si>
  <si>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</si>
  <si>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</si>
  <si>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</si>
  <si>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</si>
  <si>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</si>
  <si>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</si>
  <si>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</si>
  <si>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</si>
  <si>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</si>
  <si>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</si>
  <si>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</si>
  <si>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</si>
  <si>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</si>
  <si>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</si>
  <si>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</si>
  <si>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</si>
  <si>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</si>
  <si>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</si>
  <si>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</si>
  <si>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</si>
  <si>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</si>
  <si>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</si>
  <si>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</si>
  <si>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</si>
  <si>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</si>
  <si>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</si>
  <si>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</si>
  <si>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</si>
  <si>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</si>
  <si>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</si>
  <si>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</si>
  <si>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</si>
  <si>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</si>
  <si>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</si>
  <si>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</si>
  <si>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</si>
  <si>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</si>
  <si>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</si>
  <si>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</si>
  <si>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</si>
  <si>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</si>
  <si>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</si>
  <si>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</si>
  <si>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</si>
  <si>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</si>
  <si>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</si>
  <si>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</si>
  <si>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</si>
  <si>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</si>
  <si>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</si>
  <si>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</si>
  <si>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</si>
  <si>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</si>
  <si>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</si>
  <si>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</si>
  <si>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</si>
  <si>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</si>
  <si>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</si>
  <si>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</si>
  <si>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</si>
  <si>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</si>
  <si>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</si>
  <si>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</si>
  <si>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</si>
  <si>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</si>
  <si>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</si>
  <si>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</si>
  <si>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</si>
  <si>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</si>
  <si>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</si>
  <si>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</si>
  <si>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</si>
  <si>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</si>
  <si>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</si>
  <si>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</si>
  <si>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</si>
  <si>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</si>
  <si>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</si>
  <si>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</si>
  <si>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</si>
  <si>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</si>
  <si>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</si>
  <si>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</si>
  <si>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</si>
  <si>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</si>
  <si>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</si>
  <si>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</si>
  <si>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</si>
  <si>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</si>
  <si>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</si>
  <si>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</si>
  <si>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</si>
  <si>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</si>
  <si>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</si>
  <si>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</si>
  <si>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</si>
  <si>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</si>
  <si>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</si>
  <si>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</si>
  <si>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</si>
  <si>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</si>
  <si>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</si>
  <si>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</si>
  <si>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</si>
  <si>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</si>
  <si>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</si>
  <si>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</si>
  <si>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</si>
  <si>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</si>
  <si>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</si>
  <si>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</si>
  <si>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</si>
  <si>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</si>
  <si>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</si>
  <si>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</si>
  <si>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</si>
  <si>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</si>
  <si>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</si>
  <si>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</si>
  <si>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</si>
  <si>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</si>
  <si>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</si>
  <si>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</si>
  <si>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</si>
  <si>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</si>
  <si>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</si>
  <si>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</si>
  <si>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</si>
  <si>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</si>
  <si>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</si>
  <si>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</si>
  <si>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</si>
  <si>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</si>
  <si>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</si>
  <si>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</si>
  <si>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</si>
  <si>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</si>
  <si>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</si>
  <si>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</si>
  <si>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</si>
  <si>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</si>
  <si>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</si>
  <si>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</si>
  <si>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</si>
  <si>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</si>
  <si>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</si>
  <si>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</si>
  <si>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</si>
  <si>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</si>
  <si>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</si>
  <si>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</si>
  <si>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</si>
  <si>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</si>
  <si>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</si>
  <si>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</si>
  <si>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</si>
  <si>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</si>
  <si>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</si>
  <si>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</si>
  <si>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</si>
  <si>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</si>
  <si>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</si>
  <si>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</si>
  <si>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</si>
  <si>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</si>
  <si>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</si>
  <si>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</si>
  <si>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</si>
  <si>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</si>
  <si>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</si>
  <si>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</si>
  <si>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</si>
  <si>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</si>
  <si>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</si>
  <si>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</si>
  <si>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</si>
  <si>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</si>
  <si>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</si>
  <si>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</si>
  <si>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</si>
  <si>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</si>
  <si>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</si>
  <si>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</si>
  <si>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</si>
  <si>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</si>
  <si>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</si>
  <si>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</si>
  <si>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</si>
  <si>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</si>
  <si>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</si>
  <si>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</si>
  <si>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</si>
  <si>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</si>
  <si>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</si>
  <si>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</si>
  <si>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</si>
  <si>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</si>
  <si>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</si>
  <si>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</si>
  <si>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</si>
  <si>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</si>
  <si>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</si>
  <si>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</si>
  <si>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</si>
  <si>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</si>
  <si>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</si>
  <si>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</si>
  <si>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</si>
  <si>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</si>
  <si>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</si>
  <si>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</si>
  <si>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</si>
  <si>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</si>
  <si>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</si>
  <si>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</si>
  <si>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</si>
  <si>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</si>
  <si>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</si>
  <si>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</si>
  <si>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</si>
  <si>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</si>
  <si>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</si>
  <si>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</si>
  <si>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</si>
  <si>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</si>
  <si>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</si>
  <si>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</si>
  <si>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</si>
  <si>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</si>
  <si>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</si>
  <si>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</si>
  <si>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</si>
  <si>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</si>
  <si>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</si>
  <si>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</si>
  <si>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</si>
  <si>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</si>
  <si>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</si>
  <si>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</si>
  <si>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</si>
  <si>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</si>
  <si>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</si>
  <si>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</si>
  <si>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</si>
  <si>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</si>
  <si>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</si>
  <si>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</si>
  <si>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</si>
  <si>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</si>
  <si>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</si>
  <si>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</si>
  <si>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</si>
  <si>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</si>
  <si>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</si>
  <si>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</si>
  <si>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</si>
  <si>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</si>
  <si>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</si>
  <si>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</si>
  <si>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</si>
  <si>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</si>
  <si>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</si>
  <si>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</si>
  <si>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</si>
  <si>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</si>
  <si>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</si>
  <si>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</si>
  <si>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</si>
  <si>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</si>
  <si>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</si>
  <si>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</si>
  <si>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</si>
  <si>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</si>
  <si>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</si>
  <si>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</si>
  <si>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</si>
  <si>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</si>
  <si>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</si>
  <si>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</si>
  <si>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</si>
  <si>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</si>
  <si>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</si>
  <si>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</si>
  <si>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</si>
  <si>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</si>
  <si>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</si>
  <si>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</si>
  <si>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</si>
  <si>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</si>
  <si>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</si>
  <si>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</si>
  <si>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</si>
  <si>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</si>
  <si>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</si>
  <si>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</si>
  <si>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</si>
  <si>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</si>
  <si>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</si>
  <si>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</si>
  <si>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</si>
  <si>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</si>
  <si>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</si>
  <si>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</si>
  <si>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</si>
  <si>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</si>
  <si>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</si>
  <si>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</si>
  <si>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</si>
  <si>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</si>
  <si>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</si>
  <si>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</si>
  <si>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</si>
  <si>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</si>
  <si>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</si>
  <si>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</si>
  <si>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</si>
  <si>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</si>
  <si>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</si>
  <si>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</si>
  <si>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</si>
  <si>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</si>
  <si>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</si>
  <si>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</si>
  <si>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</si>
  <si>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</si>
  <si>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</si>
  <si>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</si>
  <si>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</si>
  <si>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</si>
  <si>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</si>
  <si>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</si>
  <si>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</si>
  <si>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</si>
  <si>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</si>
  <si>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</si>
  <si>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</si>
  <si>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</si>
  <si>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</si>
  <si>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</si>
  <si>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</si>
  <si>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</si>
  <si>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</si>
  <si>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</si>
  <si>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</si>
  <si>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</si>
  <si>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</si>
  <si>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</si>
  <si>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</si>
  <si>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</si>
  <si>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</si>
  <si>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</si>
  <si>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</si>
  <si>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</si>
  <si>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</si>
  <si>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</si>
  <si>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</si>
  <si>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</si>
  <si>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</si>
  <si>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</si>
  <si>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</si>
  <si>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</si>
  <si>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</si>
  <si>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</si>
  <si>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</si>
  <si>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</si>
  <si>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</si>
  <si>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</si>
  <si>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</si>
  <si>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</si>
  <si>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</si>
  <si>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</si>
  <si>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</si>
  <si>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</si>
  <si>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</si>
  <si>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</si>
  <si>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</si>
  <si>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</si>
  <si>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</si>
  <si>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</si>
  <si>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</si>
  <si>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</si>
  <si>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</si>
  <si>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</si>
  <si>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</si>
  <si>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</si>
  <si>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</si>
  <si>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</si>
  <si>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</si>
  <si>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</si>
  <si>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</si>
  <si>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</si>
  <si>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</si>
  <si>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</si>
  <si>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</si>
  <si>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</si>
  <si>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</si>
  <si>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</si>
  <si>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</si>
  <si>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</si>
  <si>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</si>
  <si>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</si>
  <si>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</si>
  <si>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</si>
  <si>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</si>
  <si>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</si>
  <si>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</si>
  <si>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</si>
  <si>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</si>
  <si>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</si>
  <si>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</si>
  <si>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</si>
  <si>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</si>
  <si>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</si>
  <si>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</si>
  <si>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</si>
  <si>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</si>
  <si>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</si>
  <si>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</si>
  <si>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</si>
  <si>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</si>
  <si>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</si>
  <si>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</si>
  <si>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</si>
  <si>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</si>
  <si>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</si>
  <si>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</si>
  <si>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</si>
  <si>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</si>
  <si>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</si>
  <si>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</si>
  <si>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</si>
  <si>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</si>
  <si>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</si>
  <si>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</si>
  <si>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</si>
  <si>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</si>
  <si>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</si>
  <si>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</si>
  <si>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</si>
  <si>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</si>
  <si>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</si>
  <si>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</si>
  <si>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</si>
  <si>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</si>
  <si>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</si>
  <si>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</si>
  <si>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</si>
  <si>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</si>
  <si>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</si>
  <si>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</si>
  <si>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</si>
  <si>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</si>
  <si>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</si>
  <si>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</si>
  <si>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</si>
  <si>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</si>
  <si>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</si>
  <si>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</si>
  <si>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</si>
  <si>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</si>
  <si>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</si>
  <si>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</si>
  <si>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</si>
  <si>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</si>
  <si>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</si>
  <si>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</si>
  <si>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</si>
  <si>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</si>
  <si>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</si>
  <si>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</si>
  <si>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</si>
  <si>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</si>
  <si>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</si>
  <si>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</si>
  <si>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</si>
  <si>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</si>
  <si>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</si>
  <si>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</si>
  <si>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</si>
  <si>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</si>
  <si>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</si>
  <si>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</si>
  <si>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</si>
  <si>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</si>
  <si>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</si>
  <si>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</si>
  <si>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</si>
  <si>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</si>
  <si>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</si>
  <si>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</si>
  <si>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</si>
  <si>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</si>
  <si>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</si>
  <si>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</si>
  <si>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</si>
  <si>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</si>
  <si>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</si>
  <si>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</si>
  <si>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</si>
  <si>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</si>
  <si>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</si>
  <si>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</si>
  <si>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</si>
  <si>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</si>
  <si>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</si>
  <si>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</si>
  <si>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</si>
  <si>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</si>
  <si>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</si>
  <si>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</si>
  <si>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</si>
  <si>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</si>
  <si>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</si>
  <si>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</si>
  <si>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</si>
  <si>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</si>
  <si>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</si>
  <si>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</si>
  <si>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</si>
  <si>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</si>
  <si>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</si>
  <si>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</si>
  <si>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</si>
  <si>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</si>
  <si>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</si>
  <si>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</si>
  <si>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</si>
  <si>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</si>
  <si>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</si>
  <si>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</si>
  <si>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</si>
  <si>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</si>
  <si>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</si>
  <si>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</si>
  <si>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</si>
  <si>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</si>
  <si>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</si>
  <si>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</si>
  <si>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</si>
  <si>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</si>
  <si>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</si>
  <si>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</si>
  <si>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</si>
  <si>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</si>
  <si>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</si>
  <si>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</si>
  <si>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</si>
  <si>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</si>
  <si>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</si>
  <si>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</si>
  <si>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</si>
  <si>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</si>
  <si>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</si>
  <si>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</si>
  <si>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</si>
  <si>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</si>
  <si>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</si>
  <si>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</si>
  <si>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</si>
  <si>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</si>
  <si>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</si>
  <si>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</si>
  <si>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</si>
  <si>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</si>
  <si>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</si>
  <si>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</si>
  <si>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</si>
  <si>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</si>
  <si>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</si>
  <si>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</si>
  <si>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</si>
  <si>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</si>
  <si>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</si>
  <si>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</si>
  <si>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</si>
  <si>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</si>
  <si>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</si>
  <si>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</si>
  <si>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</si>
  <si>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</si>
  <si>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</si>
  <si>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</si>
  <si>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</si>
  <si>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</si>
  <si>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</si>
  <si>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</si>
  <si>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</si>
  <si>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</si>
  <si>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</si>
  <si>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</si>
  <si>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</si>
  <si>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</si>
  <si>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</si>
  <si>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</si>
  <si>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</si>
  <si>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</si>
  <si>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</si>
  <si>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</si>
  <si>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</si>
  <si>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</si>
  <si>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</si>
  <si>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</si>
  <si>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</si>
  <si>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</si>
  <si>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</si>
  <si>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</si>
  <si>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</si>
  <si>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</si>
  <si>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</si>
  <si>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</si>
  <si>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</si>
  <si>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</si>
  <si>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</si>
  <si>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</si>
  <si>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</si>
  <si>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</si>
  <si>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</si>
  <si>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</si>
  <si>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</si>
  <si>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</si>
  <si>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</si>
  <si>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</si>
  <si>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</si>
  <si>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</si>
  <si>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</si>
  <si>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</si>
  <si>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</si>
  <si>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</si>
  <si>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</si>
  <si>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</si>
  <si>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</si>
  <si>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</si>
  <si>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</si>
  <si>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</si>
  <si>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</si>
  <si>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</si>
  <si>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</si>
  <si>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</si>
  <si>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</si>
  <si>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</si>
  <si>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</si>
  <si>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</si>
  <si>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</si>
  <si>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</si>
  <si>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</si>
  <si>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</si>
  <si>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</si>
  <si>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</si>
  <si>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</si>
  <si>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</si>
  <si>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</si>
  <si>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</si>
  <si>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</si>
  <si>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</si>
  <si>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</si>
  <si>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</si>
  <si>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</si>
  <si>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</si>
  <si>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</si>
  <si>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</si>
  <si>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</si>
  <si>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</si>
  <si>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</si>
  <si>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</si>
  <si>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</si>
  <si>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</si>
  <si>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</si>
  <si>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</si>
  <si>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</si>
  <si>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</si>
  <si>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</si>
  <si>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</si>
  <si>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</si>
  <si>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</si>
  <si>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</si>
  <si>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</si>
  <si>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</si>
  <si>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</si>
  <si>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</si>
  <si>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</si>
  <si>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</si>
  <si>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</si>
  <si>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</si>
  <si>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</si>
  <si>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</si>
  <si>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</si>
  <si>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</si>
  <si>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</si>
  <si>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</si>
  <si>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</si>
  <si>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</si>
  <si>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</si>
  <si>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</si>
  <si>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</si>
  <si>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</si>
  <si>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</si>
  <si>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</si>
  <si>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</si>
  <si>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</si>
  <si>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</si>
  <si>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</si>
  <si>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</si>
  <si>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</si>
  <si>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</si>
  <si>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</si>
  <si>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</si>
  <si>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</si>
  <si>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</si>
  <si>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</si>
  <si>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</si>
  <si>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</si>
  <si>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</si>
  <si>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</si>
  <si>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</si>
  <si>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</si>
  <si>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</si>
  <si>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</si>
  <si>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</si>
  <si>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</si>
  <si>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</si>
  <si>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</si>
  <si>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</si>
  <si>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</si>
  <si>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</si>
  <si>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</si>
  <si>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</si>
  <si>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</si>
  <si>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</si>
  <si>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</si>
  <si>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</si>
  <si>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</si>
  <si>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</si>
  <si>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</si>
  <si>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</si>
  <si>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</si>
  <si>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</si>
  <si>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</si>
  <si>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</si>
  <si>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</si>
  <si>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</si>
  <si>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</si>
  <si>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</si>
  <si>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</si>
  <si>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</si>
  <si>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</si>
  <si>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</si>
  <si>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</si>
  <si>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</si>
  <si>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</si>
  <si>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</si>
  <si>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</si>
  <si>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</si>
  <si>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</si>
  <si>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</si>
  <si>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</si>
  <si>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</si>
  <si>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</si>
  <si>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</si>
  <si>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</si>
  <si>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</si>
  <si>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</si>
  <si>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</si>
  <si>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</si>
  <si>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</si>
  <si>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</si>
  <si>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</si>
  <si>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</si>
  <si>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</si>
  <si>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</si>
  <si>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</si>
  <si>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</si>
  <si>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</si>
  <si>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</si>
  <si>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</si>
  <si>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</si>
  <si>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</si>
  <si>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</si>
  <si>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</si>
  <si>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</si>
  <si>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</si>
  <si>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</si>
  <si>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</si>
  <si>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</si>
  <si>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</si>
  <si>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</si>
  <si>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</si>
  <si>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</si>
  <si>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</si>
  <si>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</si>
  <si>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</si>
  <si>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</si>
  <si>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</si>
  <si>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</si>
  <si>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</si>
  <si>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</si>
  <si>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</si>
  <si>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</si>
  <si>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</si>
  <si>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</si>
  <si>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</si>
  <si>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</si>
  <si>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</si>
  <si>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</si>
  <si>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</si>
  <si>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</si>
  <si>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</si>
  <si>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</si>
  <si>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</si>
  <si>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</si>
  <si>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</si>
  <si>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</si>
  <si>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</si>
  <si>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</si>
  <si>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</si>
  <si>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</si>
  <si>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</si>
  <si>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</si>
  <si>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</si>
  <si>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</si>
  <si>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</si>
  <si>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</si>
  <si>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</si>
  <si>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</si>
  <si>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</si>
  <si>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</si>
  <si>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</si>
  <si>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</si>
  <si>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</si>
  <si>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</si>
  <si>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</si>
  <si>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</si>
  <si>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</si>
  <si>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</si>
  <si>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</si>
  <si>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</si>
  <si>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</si>
  <si>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</si>
  <si>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</si>
  <si>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</si>
  <si>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</si>
  <si>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</si>
  <si>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</si>
  <si>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</si>
  <si>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</si>
  <si>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</si>
  <si>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</si>
  <si>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</si>
  <si>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</si>
  <si>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</si>
  <si>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</si>
  <si>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</si>
  <si>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</si>
  <si>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</si>
  <si>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</si>
  <si>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</si>
  <si>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</si>
  <si>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</si>
  <si>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</si>
  <si>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</si>
  <si>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</si>
  <si>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</si>
  <si>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</si>
  <si>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</si>
  <si>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</si>
  <si>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</si>
  <si>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</si>
  <si>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</si>
  <si>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</si>
  <si>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</si>
  <si>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</si>
  <si>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</si>
  <si>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</si>
  <si>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</si>
  <si>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</si>
  <si>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</si>
  <si>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</si>
  <si>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</si>
  <si>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</si>
  <si>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</si>
  <si>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</si>
  <si>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</si>
  <si>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</si>
  <si>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</si>
  <si>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</si>
  <si>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</si>
  <si>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</si>
  <si>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</si>
  <si>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</si>
  <si>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</si>
  <si>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</si>
  <si>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</si>
  <si>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</si>
  <si>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</si>
  <si>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</si>
  <si>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</si>
  <si>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</si>
  <si>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</si>
  <si>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</si>
  <si>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</si>
  <si>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</si>
  <si>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</si>
  <si>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</si>
  <si>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</si>
  <si>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</si>
  <si>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</si>
  <si>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</si>
  <si>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</si>
  <si>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</si>
  <si>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</si>
  <si>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</si>
  <si>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</si>
  <si>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</si>
  <si>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</si>
  <si>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</si>
  <si>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</si>
  <si>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</si>
  <si>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</si>
  <si>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</si>
  <si>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</si>
  <si>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</si>
  <si>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</si>
  <si>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</si>
  <si>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</si>
  <si>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</si>
  <si>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</si>
  <si>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</si>
  <si>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</si>
  <si>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</si>
  <si>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</si>
  <si>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</si>
  <si>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</si>
  <si>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</si>
  <si>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</si>
  <si>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</si>
  <si>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</si>
  <si>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</si>
  <si>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</si>
  <si>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</si>
  <si>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</si>
  <si>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</si>
  <si>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</si>
  <si>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</si>
  <si>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</si>
  <si>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</si>
  <si>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</si>
  <si>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</si>
  <si>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</si>
  <si>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</si>
  <si>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</si>
  <si>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</si>
  <si>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</si>
  <si>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</si>
  <si>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</si>
  <si>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</si>
  <si>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</si>
  <si>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</si>
  <si>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</si>
  <si>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</si>
  <si>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</si>
  <si>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</si>
  <si>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</si>
  <si>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</si>
  <si>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</si>
  <si>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</si>
  <si>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</si>
  <si>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</si>
  <si>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</si>
  <si>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</si>
  <si>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</si>
  <si>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</si>
  <si>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</si>
  <si>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</si>
  <si>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</si>
  <si>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</si>
  <si>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</si>
  <si>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</si>
  <si>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</si>
  <si>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</si>
  <si>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</si>
  <si>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</si>
  <si>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</si>
  <si>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</si>
  <si>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</si>
  <si>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</si>
  <si>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</si>
  <si>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</si>
  <si>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</si>
  <si>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</si>
  <si>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</si>
  <si>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</si>
  <si>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</si>
  <si>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</si>
  <si>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</si>
  <si>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</si>
  <si>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</si>
  <si>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</si>
  <si>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</si>
  <si>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</si>
  <si>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</si>
  <si>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</si>
  <si>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</si>
  <si>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</si>
  <si>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</si>
  <si>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</si>
  <si>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</si>
  <si>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</si>
  <si>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</si>
  <si>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</si>
  <si>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</si>
  <si>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</si>
  <si>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</si>
  <si>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</si>
  <si>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</si>
  <si>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</si>
  <si>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</si>
  <si>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</si>
  <si>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</si>
  <si>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</si>
  <si>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</si>
  <si>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</si>
  <si>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</si>
  <si>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</si>
  <si>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</si>
  <si>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</si>
  <si>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</si>
  <si>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</si>
  <si>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</si>
  <si>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</si>
  <si>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</si>
  <si>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</si>
  <si>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</si>
  <si>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</si>
  <si>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</si>
  <si>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</si>
  <si>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</si>
  <si>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</si>
  <si>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</si>
  <si>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</si>
  <si>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</si>
  <si>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</si>
  <si>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</si>
  <si>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</si>
  <si>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</si>
  <si>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</si>
  <si>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</si>
  <si>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</si>
  <si>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</si>
  <si>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</si>
  <si>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</si>
  <si>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</si>
  <si>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</si>
  <si>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</si>
  <si>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</si>
  <si>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</si>
  <si>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</si>
  <si>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</si>
  <si>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</si>
  <si>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</si>
  <si>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</si>
  <si>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</si>
  <si>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</si>
  <si>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</si>
  <si>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</si>
  <si>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</si>
  <si>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</si>
  <si>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</si>
  <si>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</si>
  <si>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</si>
  <si>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</si>
  <si>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</si>
  <si>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</si>
  <si>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</si>
  <si>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</si>
  <si>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</si>
  <si>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</si>
  <si>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</si>
  <si>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</si>
  <si>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</si>
  <si>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</si>
  <si>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</si>
  <si>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</si>
  <si>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</si>
  <si>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</si>
  <si>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</si>
  <si>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</si>
  <si>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</si>
  <si>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</si>
  <si>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</si>
  <si>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</si>
  <si>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</si>
  <si>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</si>
  <si>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</si>
  <si>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</si>
  <si>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</si>
  <si>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</si>
  <si>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</si>
  <si>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</si>
  <si>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</si>
  <si>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</si>
  <si>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</si>
  <si>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</si>
  <si>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</si>
  <si>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</si>
  <si>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</si>
  <si>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</si>
  <si>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</si>
  <si>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</si>
  <si>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</si>
  <si>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</si>
  <si>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</si>
  <si>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</si>
  <si>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</si>
  <si>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</si>
  <si>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</si>
  <si>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</si>
  <si>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</si>
  <si>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</si>
  <si>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</si>
  <si>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</si>
  <si>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</si>
  <si>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</si>
  <si>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</si>
  <si>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</si>
  <si>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</si>
  <si>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</si>
  <si>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</si>
  <si>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</si>
  <si>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</si>
  <si>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</si>
  <si>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</si>
  <si>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</si>
  <si>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</si>
  <si>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</si>
  <si>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</si>
  <si>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</si>
  <si>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</si>
  <si>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</si>
  <si>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</si>
  <si>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</si>
  <si>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</si>
  <si>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</si>
  <si>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</si>
  <si>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</si>
  <si>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</si>
  <si>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</si>
  <si>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</si>
  <si>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</si>
  <si>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</si>
  <si>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</si>
  <si>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</si>
  <si>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</si>
  <si>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</si>
  <si>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</si>
  <si>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</si>
  <si>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</si>
  <si>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</si>
  <si>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</si>
  <si>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</si>
  <si>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</si>
  <si>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</si>
  <si>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</si>
  <si>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</si>
  <si>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</si>
  <si>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</si>
  <si>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</si>
  <si>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</si>
  <si>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</si>
  <si>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</si>
  <si>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</si>
  <si>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</si>
  <si>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</si>
  <si>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</si>
  <si>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</si>
  <si>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</si>
  <si>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</si>
  <si>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</si>
  <si>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</si>
  <si>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</si>
  <si>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</si>
  <si>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</si>
  <si>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</si>
  <si>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</si>
  <si>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</si>
  <si>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</si>
  <si>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</si>
  <si>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</si>
  <si>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</si>
  <si>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</si>
  <si>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</si>
  <si>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</si>
  <si>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</si>
  <si>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</si>
  <si>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</si>
  <si>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</si>
  <si>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</si>
  <si>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</si>
  <si>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</si>
  <si>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</si>
  <si>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</si>
  <si>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</si>
  <si>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</si>
  <si>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</si>
  <si>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</si>
  <si>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</si>
  <si>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</si>
  <si>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</si>
  <si>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</si>
  <si>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</si>
  <si>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</si>
  <si>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</si>
  <si>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</si>
  <si>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</si>
  <si>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</si>
  <si>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</si>
  <si>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</si>
  <si>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</si>
  <si>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</si>
  <si>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</si>
  <si>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</si>
  <si>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</si>
  <si>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</si>
  <si>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</si>
  <si>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</si>
  <si>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</si>
  <si>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</si>
  <si>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</si>
  <si>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</si>
  <si>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</si>
  <si>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</si>
  <si>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</si>
  <si>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</si>
  <si>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</si>
  <si>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</si>
  <si>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</si>
  <si>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</si>
  <si>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</si>
  <si>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</si>
  <si>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</si>
  <si>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</si>
  <si>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</si>
  <si>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</si>
  <si>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</si>
  <si>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</si>
  <si>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</si>
  <si>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</si>
  <si>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</si>
  <si>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</si>
  <si>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</si>
  <si>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</si>
  <si>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</si>
  <si>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</si>
  <si>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</si>
  <si>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</si>
  <si>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</si>
  <si>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</si>
  <si>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</si>
  <si>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</si>
  <si>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</si>
  <si>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</si>
  <si>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</si>
  <si>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</si>
  <si>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</si>
  <si>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</si>
  <si>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</si>
  <si>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</si>
  <si>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</si>
  <si>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</si>
  <si>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</si>
  <si>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</si>
  <si>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</si>
  <si>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</si>
  <si>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</si>
  <si>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</si>
  <si>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</si>
  <si>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</si>
  <si>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</si>
  <si>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</si>
  <si>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</si>
  <si>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</si>
  <si>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</si>
  <si>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</si>
  <si>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</si>
  <si>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</si>
  <si>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</si>
  <si>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</si>
  <si>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</si>
  <si>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</si>
  <si>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</si>
  <si>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</si>
  <si>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</si>
  <si>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</si>
  <si>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</si>
  <si>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</si>
  <si>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</si>
  <si>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</si>
  <si>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</si>
  <si>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</si>
  <si>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</si>
  <si>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</si>
  <si>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</si>
  <si>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</si>
  <si>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</si>
  <si>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</si>
  <si>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</si>
  <si>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</si>
  <si>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</si>
  <si>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</si>
  <si>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</si>
  <si>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</si>
  <si>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</si>
  <si>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</si>
  <si>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</si>
  <si>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</si>
  <si>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</si>
  <si>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</si>
  <si>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</si>
  <si>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</si>
  <si>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</si>
  <si>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</si>
  <si>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</si>
  <si>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</si>
  <si>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</si>
  <si>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</si>
  <si>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</si>
  <si>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</si>
  <si>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</si>
  <si>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</si>
  <si>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</si>
  <si>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</si>
  <si>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</si>
  <si>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</si>
  <si>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</si>
  <si>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</si>
  <si>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</si>
  <si>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</si>
  <si>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</si>
  <si>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</si>
  <si>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</si>
  <si>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</si>
  <si>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</si>
  <si>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</si>
  <si>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</si>
  <si>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</si>
  <si>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</si>
  <si>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</si>
  <si>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</si>
  <si>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</si>
  <si>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</si>
  <si>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</si>
  <si>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</si>
  <si>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</si>
  <si>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</si>
  <si>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</si>
  <si>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</si>
  <si>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</si>
  <si>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</si>
  <si>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</si>
  <si>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</si>
  <si>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</si>
  <si>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</si>
  <si>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</si>
  <si>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</si>
  <si>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</si>
  <si>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</si>
  <si>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</si>
  <si>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</si>
  <si>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</si>
  <si>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</si>
  <si>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</si>
  <si>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</si>
  <si>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</si>
  <si>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</si>
  <si>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</si>
  <si>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</si>
  <si>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</si>
  <si>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</si>
  <si>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</si>
  <si>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</si>
  <si>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</si>
  <si>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</si>
  <si>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</si>
  <si>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</si>
  <si>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</si>
  <si>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</si>
  <si>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</si>
  <si>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</si>
  <si>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</si>
  <si>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</si>
  <si>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</si>
  <si>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</si>
  <si>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</si>
  <si>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</si>
  <si>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</si>
  <si>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</si>
  <si>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</si>
  <si>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</si>
  <si>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</si>
  <si>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</si>
  <si>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</si>
  <si>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</si>
  <si>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</si>
  <si>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</si>
  <si>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</si>
  <si>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</si>
  <si>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</si>
  <si>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</si>
  <si>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</si>
  <si>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</si>
  <si>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</si>
  <si>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</si>
  <si>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</si>
  <si>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</si>
  <si>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</si>
  <si>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</si>
  <si>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</si>
  <si>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</si>
  <si>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</si>
  <si>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</si>
  <si>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</si>
  <si>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</si>
  <si>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</si>
  <si>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</si>
  <si>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</si>
  <si>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</si>
  <si>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</si>
  <si>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</si>
  <si>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</si>
  <si>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</si>
  <si>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</si>
  <si>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</si>
  <si>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</si>
  <si>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</si>
  <si>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</si>
  <si>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</si>
  <si>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</si>
  <si>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</si>
  <si>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</si>
  <si>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</si>
  <si>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</si>
  <si>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</si>
  <si>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</si>
  <si>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</si>
  <si>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</si>
  <si>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</si>
  <si>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</si>
  <si>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</si>
  <si>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</si>
  <si>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</si>
  <si>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</si>
  <si>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</si>
  <si>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</si>
  <si>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</si>
  <si>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</si>
  <si>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</si>
  <si>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</si>
  <si>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</si>
  <si>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</si>
  <si>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</si>
  <si>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</si>
  <si>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</si>
  <si>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</si>
  <si>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</si>
  <si>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</si>
  <si>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</si>
  <si>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</si>
  <si>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</si>
  <si>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</si>
  <si>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</si>
  <si>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</si>
  <si>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</si>
  <si>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</si>
  <si>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</si>
  <si>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</si>
  <si>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</si>
  <si>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</si>
  <si>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</si>
  <si>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</si>
  <si>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</si>
  <si>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</si>
  <si>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</si>
  <si>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</si>
  <si>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</si>
  <si>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</si>
  <si>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</si>
  <si>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</si>
  <si>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</si>
  <si>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</si>
  <si>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</si>
  <si>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</si>
  <si>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</si>
  <si>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</si>
  <si>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</si>
  <si>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</si>
  <si>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</si>
  <si>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</si>
  <si>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</si>
  <si>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</si>
  <si>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</si>
  <si>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</si>
  <si>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</si>
  <si>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</si>
  <si>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</si>
  <si>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</si>
  <si>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</si>
  <si>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</si>
  <si>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</si>
  <si>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</si>
  <si>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</si>
  <si>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</si>
  <si>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</si>
  <si>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</si>
  <si>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</si>
  <si>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</si>
  <si>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</si>
  <si>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</si>
  <si>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</si>
  <si>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</si>
  <si>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</si>
  <si>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</si>
  <si>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</si>
  <si>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</si>
  <si>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</si>
  <si>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</si>
  <si>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</si>
  <si>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</si>
  <si>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</si>
  <si>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</si>
  <si>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</si>
  <si>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</si>
  <si>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</si>
  <si>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</si>
  <si>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</si>
  <si>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</si>
  <si>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</si>
  <si>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</si>
  <si>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</si>
  <si>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</si>
  <si>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</si>
  <si>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</si>
  <si>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</si>
  <si>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</si>
  <si>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</si>
  <si>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</si>
  <si>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</si>
  <si>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</si>
  <si>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</si>
  <si>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</si>
  <si>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</si>
  <si>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</si>
  <si>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</si>
  <si>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</si>
  <si>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</si>
  <si>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</si>
  <si>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</si>
  <si>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</si>
  <si>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</si>
  <si>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</si>
  <si>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</si>
  <si>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</si>
  <si>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</si>
  <si>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</si>
  <si>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</si>
  <si>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</si>
  <si>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</si>
  <si>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</si>
  <si>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</si>
  <si>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</si>
  <si>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</si>
  <si>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</si>
  <si>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</si>
  <si>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</si>
  <si>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</si>
  <si>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</si>
  <si>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</si>
  <si>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</si>
  <si>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</si>
  <si>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</si>
  <si>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</si>
  <si>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</si>
  <si>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</si>
  <si>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</si>
  <si>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</si>
  <si>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</si>
  <si>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</si>
  <si>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</si>
  <si>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</si>
  <si>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</si>
  <si>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</si>
  <si>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</si>
  <si>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</si>
  <si>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</si>
  <si>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</si>
  <si>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</si>
  <si>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</si>
  <si>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</si>
  <si>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</si>
  <si>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</si>
  <si>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</si>
  <si>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</si>
  <si>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</si>
  <si>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</si>
  <si>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</si>
  <si>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</si>
  <si>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</si>
  <si>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</si>
  <si>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</si>
  <si>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</si>
  <si>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</si>
  <si>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</si>
  <si>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</si>
  <si>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</si>
  <si>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</si>
  <si>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</si>
  <si>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</si>
  <si>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</si>
  <si>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</si>
  <si>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</si>
  <si>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</si>
  <si>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</si>
  <si>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</si>
  <si>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</si>
  <si>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</si>
  <si>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</si>
  <si>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</si>
  <si>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</si>
  <si>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</si>
  <si>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</si>
  <si>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</si>
  <si>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</si>
  <si>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</si>
  <si>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</si>
  <si>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</si>
  <si>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</si>
  <si>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</si>
  <si>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</si>
  <si>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</si>
  <si>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</si>
  <si>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</si>
  <si>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</si>
  <si>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</si>
  <si>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</si>
  <si>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</si>
  <si>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</si>
  <si>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</si>
  <si>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</si>
  <si>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</si>
  <si>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</si>
  <si>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</si>
  <si>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</si>
  <si>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</si>
  <si>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</si>
  <si>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</si>
  <si>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</si>
  <si>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</si>
  <si>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</si>
  <si>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</si>
  <si>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</si>
  <si>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</si>
  <si>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</si>
  <si>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</si>
  <si>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</si>
  <si>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</si>
  <si>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</si>
  <si>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</si>
  <si>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</si>
  <si>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</si>
  <si>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</si>
  <si>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</si>
  <si>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</si>
  <si>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</si>
  <si>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</si>
  <si>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</si>
  <si>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</si>
  <si>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</si>
  <si>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</si>
  <si>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</si>
  <si>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</si>
  <si>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</si>
  <si>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</si>
  <si>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</si>
  <si>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</si>
  <si>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</si>
  <si>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</si>
  <si>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</si>
  <si>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</si>
  <si>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</si>
  <si>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</si>
  <si>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</si>
  <si>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</si>
  <si>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</si>
  <si>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</si>
  <si>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</si>
  <si>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</si>
  <si>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</si>
  <si>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</si>
  <si>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</si>
  <si>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</si>
  <si>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</si>
  <si>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</si>
  <si>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</si>
  <si>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</si>
  <si>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</si>
  <si>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</si>
  <si>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</si>
  <si>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</si>
  <si>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</si>
  <si>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</si>
  <si>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</si>
  <si>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</si>
  <si>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</si>
  <si>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</si>
  <si>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</si>
  <si>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</si>
  <si>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</si>
  <si>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</si>
  <si>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</si>
  <si>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</si>
  <si>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</si>
  <si>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</si>
  <si>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</si>
  <si>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</si>
  <si>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</si>
  <si>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</si>
  <si>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</si>
  <si>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</si>
  <si>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</si>
  <si>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</si>
  <si>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</si>
  <si>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</si>
  <si>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</si>
  <si>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</si>
  <si>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</si>
  <si>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</si>
  <si>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</si>
  <si>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</si>
  <si>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</si>
  <si>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</si>
  <si>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</si>
  <si>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</si>
  <si>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</si>
  <si>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</si>
  <si>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</si>
  <si>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</si>
  <si>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</si>
  <si>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</si>
  <si>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</si>
  <si>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</si>
  <si>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</si>
  <si>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</si>
  <si>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</si>
  <si>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</si>
  <si>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</si>
  <si>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</si>
  <si>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</si>
  <si>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</si>
  <si>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</si>
  <si>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</si>
  <si>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</si>
  <si>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</si>
  <si>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</si>
  <si>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</si>
  <si>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</si>
  <si>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</si>
  <si>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</si>
  <si>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</si>
  <si>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</si>
  <si>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</si>
  <si>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</si>
  <si>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</si>
  <si>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</si>
  <si>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</si>
  <si>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</si>
  <si>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</si>
  <si>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</si>
  <si>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</si>
  <si>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</si>
  <si>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</si>
  <si>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</si>
  <si>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</si>
  <si>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</si>
  <si>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</si>
  <si>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</si>
  <si>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</si>
  <si>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</si>
  <si>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</si>
  <si>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</si>
  <si>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</si>
  <si>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</si>
  <si>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</si>
  <si>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</si>
  <si>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</si>
  <si>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</si>
  <si>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</si>
  <si>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</si>
  <si>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</si>
  <si>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</si>
  <si>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</si>
  <si>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</si>
  <si>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</si>
  <si>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</si>
  <si>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</si>
  <si>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</si>
  <si>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</si>
  <si>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</si>
  <si>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</si>
  <si>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</si>
  <si>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</si>
  <si>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</si>
  <si>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</si>
  <si>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</si>
  <si>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</si>
  <si>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</si>
  <si>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</si>
  <si>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</si>
  <si>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</si>
  <si>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</si>
  <si>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</si>
  <si>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</si>
  <si>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</si>
  <si>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</si>
  <si>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</si>
  <si>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</si>
  <si>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</si>
  <si>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</si>
  <si>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</si>
  <si>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</si>
  <si>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</si>
  <si>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</si>
  <si>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</si>
  <si>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</si>
  <si>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</si>
  <si>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</si>
  <si>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</si>
  <si>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</si>
  <si>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</si>
  <si>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</si>
  <si>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</si>
  <si>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</si>
  <si>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</si>
  <si>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</si>
  <si>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</si>
  <si>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</si>
  <si>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</si>
  <si>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</si>
  <si>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</si>
  <si>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</si>
  <si>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</si>
  <si>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</si>
  <si>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</si>
  <si>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</si>
  <si>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</si>
  <si>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</si>
  <si>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</si>
  <si>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</si>
  <si>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</si>
  <si>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</si>
  <si>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</si>
  <si>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</si>
  <si>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</si>
  <si>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</si>
  <si>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</si>
  <si>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</si>
  <si>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</si>
  <si>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</si>
  <si>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</si>
  <si>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</si>
  <si>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</si>
  <si>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</si>
  <si>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</si>
  <si>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</si>
  <si>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</si>
  <si>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</si>
  <si>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</si>
  <si>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</si>
  <si>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</si>
  <si>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</si>
  <si>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</si>
  <si>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</si>
  <si>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</si>
  <si>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</si>
  <si>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</si>
  <si>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</si>
  <si>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</si>
  <si>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</si>
  <si>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</si>
  <si>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</si>
  <si>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</si>
  <si>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</si>
  <si>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</si>
  <si>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</si>
  <si>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</si>
  <si>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</si>
  <si>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</si>
  <si>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</si>
  <si>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</si>
  <si>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</si>
  <si>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</si>
  <si>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</si>
  <si>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</si>
  <si>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</si>
  <si>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</si>
  <si>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</si>
  <si>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</si>
  <si>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</si>
  <si>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</si>
  <si>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</si>
  <si>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</si>
  <si>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</si>
  <si>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</si>
  <si>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</si>
  <si>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</si>
  <si>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</si>
  <si>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</si>
  <si>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</si>
  <si>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</si>
  <si>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</si>
  <si>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</si>
  <si>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</si>
  <si>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</si>
  <si>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</si>
  <si>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</si>
  <si>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</si>
  <si>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</si>
  <si>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</si>
  <si>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</si>
  <si>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</si>
  <si>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</si>
  <si>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</si>
  <si>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</si>
  <si>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</si>
  <si>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</si>
  <si>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</si>
  <si>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</si>
  <si>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</si>
  <si>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</si>
  <si>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</si>
  <si>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</si>
  <si>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</si>
  <si>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</si>
  <si>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</si>
  <si>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</si>
  <si>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</si>
  <si>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</si>
  <si>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</si>
  <si>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</si>
  <si>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</si>
  <si>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</si>
  <si>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</si>
  <si>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</si>
  <si>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</si>
  <si>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</si>
  <si>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</si>
  <si>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</si>
  <si>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</si>
  <si>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</si>
  <si>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</si>
  <si>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</si>
  <si>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</si>
  <si>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</si>
  <si>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</si>
  <si>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</si>
  <si>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</si>
  <si>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</si>
  <si>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</si>
  <si>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</si>
  <si>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</si>
  <si>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</si>
  <si>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</si>
  <si>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</si>
  <si>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</si>
  <si>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</si>
  <si>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</si>
  <si>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</si>
  <si>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</si>
  <si>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</si>
  <si>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</si>
  <si>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</si>
  <si>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</si>
  <si>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</si>
  <si>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</si>
  <si>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</si>
  <si>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</si>
  <si>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</si>
  <si>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</si>
  <si>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</si>
  <si>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</si>
  <si>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</si>
  <si>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</si>
  <si>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</si>
  <si>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</si>
  <si>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</si>
  <si>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</si>
  <si>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</si>
  <si>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</si>
  <si>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</si>
  <si>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</si>
  <si>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</si>
  <si>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</si>
  <si>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</si>
  <si>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</si>
  <si>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</si>
  <si>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</si>
  <si>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</si>
  <si>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</si>
  <si>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</si>
  <si>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</si>
  <si>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</si>
  <si>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</si>
  <si>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</si>
  <si>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</si>
  <si>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</si>
  <si>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</si>
  <si>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</si>
  <si>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</si>
  <si>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</si>
  <si>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</si>
  <si>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</si>
  <si>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</si>
  <si>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</si>
  <si>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</si>
  <si>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</si>
  <si>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</si>
  <si>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</si>
  <si>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</si>
  <si>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</si>
  <si>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</si>
  <si>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</si>
  <si>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</si>
  <si>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</si>
  <si>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</si>
  <si>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</si>
  <si>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</si>
  <si>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</si>
  <si>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</si>
  <si>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</si>
  <si>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</si>
  <si>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</si>
  <si>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</si>
  <si>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</si>
  <si>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</si>
  <si>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</si>
  <si>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</si>
  <si>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</si>
  <si>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</si>
  <si>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</si>
  <si>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</si>
  <si>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</si>
  <si>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</si>
  <si>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</si>
  <si>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</si>
  <si>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</si>
  <si>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</si>
  <si>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</si>
  <si>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</si>
  <si>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</si>
  <si>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</si>
  <si>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</si>
  <si>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</si>
  <si>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</si>
  <si>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</si>
  <si>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</si>
  <si>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</si>
  <si>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</si>
  <si>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</si>
  <si>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</si>
  <si>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</si>
  <si>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</si>
  <si>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</si>
  <si>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</si>
  <si>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</si>
  <si>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</si>
  <si>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</si>
  <si>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</si>
  <si>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</si>
  <si>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</si>
  <si>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</si>
  <si>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</si>
  <si>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</si>
  <si>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</si>
  <si>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</si>
  <si>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</si>
  <si>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</si>
  <si>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</si>
  <si>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</si>
  <si>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</si>
  <si>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</si>
  <si>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</si>
  <si>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</si>
  <si>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</si>
  <si>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</si>
  <si>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</si>
  <si>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</si>
  <si>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</si>
  <si>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</si>
  <si>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</si>
  <si>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</si>
  <si>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</si>
  <si>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</si>
  <si>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</si>
  <si>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</si>
  <si>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</si>
  <si>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</si>
  <si>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</si>
  <si>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</si>
  <si>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</si>
  <si>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</si>
  <si>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</si>
  <si>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</si>
  <si>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</si>
  <si>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</si>
  <si>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</si>
  <si>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</si>
  <si>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</si>
  <si>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</si>
  <si>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</si>
  <si>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</si>
  <si>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</si>
  <si>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</si>
  <si>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</si>
  <si>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</si>
  <si>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</si>
  <si>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</si>
  <si>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</si>
  <si>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</si>
  <si>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</si>
  <si>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</si>
  <si>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</si>
  <si>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</si>
  <si>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</si>
  <si>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</si>
  <si>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</si>
  <si>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</si>
  <si>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</si>
  <si>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</si>
  <si>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</si>
  <si>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</si>
  <si>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</si>
  <si>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</si>
  <si>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</si>
  <si>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</si>
  <si>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</si>
  <si>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</si>
  <si>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</si>
  <si>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</si>
  <si>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</si>
  <si>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</si>
  <si>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</si>
  <si>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</si>
  <si>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</si>
  <si>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</si>
  <si>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</si>
  <si>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</si>
  <si>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</si>
  <si>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</si>
  <si>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</si>
  <si>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</si>
  <si>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</si>
  <si>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</si>
  <si>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</si>
  <si>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</si>
  <si>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</si>
  <si>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</si>
  <si>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</si>
  <si>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</si>
  <si>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</si>
  <si>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</si>
  <si>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</si>
  <si>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</si>
  <si>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</si>
  <si>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</si>
  <si>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</si>
  <si>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</si>
  <si>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</si>
  <si>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</si>
  <si>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</si>
  <si>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</si>
  <si>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</si>
  <si>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</si>
  <si>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</si>
  <si>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</si>
  <si>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</si>
  <si>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</si>
  <si>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</si>
  <si>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</si>
  <si>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</si>
  <si>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</si>
  <si>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</si>
  <si>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</si>
  <si>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</si>
  <si>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</si>
  <si>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</si>
  <si>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</si>
  <si>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</si>
  <si>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</si>
  <si>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</si>
  <si>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</si>
  <si>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</si>
  <si>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</si>
  <si>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</si>
  <si>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</si>
  <si>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</si>
  <si>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</si>
  <si>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</si>
  <si>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</si>
  <si>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</si>
  <si>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</si>
  <si>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</si>
  <si>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</si>
  <si>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</si>
  <si>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</si>
  <si>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</si>
  <si>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</si>
  <si>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</si>
  <si>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</si>
  <si>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</si>
  <si>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</si>
  <si>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</si>
  <si>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</si>
  <si>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</si>
  <si>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</si>
  <si>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</si>
  <si>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</si>
  <si>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</si>
  <si>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</si>
  <si>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</si>
  <si>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</si>
  <si>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</si>
  <si>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</si>
  <si>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</si>
  <si>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</si>
  <si>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</si>
  <si>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</si>
  <si>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</si>
  <si>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</si>
  <si>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</si>
  <si>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</si>
  <si>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</si>
  <si>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</si>
  <si>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</si>
  <si>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</si>
  <si>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</si>
  <si>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</si>
  <si>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</si>
  <si>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</si>
  <si>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</si>
  <si>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</si>
  <si>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</si>
  <si>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</si>
  <si>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</si>
  <si>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</si>
  <si>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</si>
  <si>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</si>
  <si>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</si>
  <si>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</si>
  <si>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</si>
  <si>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</si>
  <si>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</si>
  <si>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</si>
  <si>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</si>
  <si>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</si>
  <si>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</si>
  <si>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</si>
  <si>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</si>
  <si>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</si>
  <si>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</si>
  <si>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</si>
  <si>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</si>
  <si>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</si>
  <si>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</si>
  <si>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</si>
  <si>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</si>
  <si>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</si>
  <si>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</si>
  <si>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</si>
  <si>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</si>
  <si>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</si>
  <si>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</si>
  <si>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</si>
  <si>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</si>
  <si>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</si>
  <si>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</si>
  <si>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</si>
  <si>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</si>
  <si>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</si>
  <si>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</si>
  <si>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</si>
  <si>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</si>
  <si>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</si>
  <si>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</si>
  <si>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</si>
  <si>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</si>
  <si>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</si>
  <si>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</si>
  <si>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</si>
  <si>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</si>
  <si>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</si>
  <si>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</si>
  <si>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</si>
  <si>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</si>
  <si>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</si>
  <si>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</si>
  <si>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</si>
  <si>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</si>
  <si>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</si>
  <si>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</si>
  <si>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</si>
  <si>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</si>
  <si>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</si>
  <si>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</si>
  <si>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</si>
  <si>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</si>
  <si>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</si>
  <si>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</si>
  <si>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</si>
  <si>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</si>
  <si>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</si>
  <si>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</si>
  <si>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</si>
  <si>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</si>
  <si>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</si>
  <si>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</si>
  <si>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</si>
  <si>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</si>
  <si>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</si>
  <si>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</si>
  <si>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</si>
  <si>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</si>
  <si>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</si>
  <si>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</si>
  <si>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</si>
  <si>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</si>
  <si>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</si>
  <si>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</si>
  <si>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</si>
  <si>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</si>
  <si>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</si>
  <si>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</si>
  <si>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</si>
  <si>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</si>
  <si>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</si>
  <si>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</si>
  <si>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</si>
  <si>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</si>
  <si>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</si>
  <si>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</si>
  <si>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</si>
  <si>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</si>
  <si>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</si>
  <si>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</si>
  <si>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</si>
  <si>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</si>
  <si>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</si>
  <si>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</si>
  <si>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</si>
  <si>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</si>
  <si>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</si>
  <si>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</si>
  <si>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</si>
  <si>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</si>
  <si>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</si>
  <si>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</si>
  <si>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</si>
  <si>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</si>
  <si>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</si>
  <si>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</si>
  <si>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</si>
  <si>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</si>
  <si>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</si>
  <si>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</si>
  <si>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</si>
  <si>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</si>
  <si>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</si>
  <si>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</si>
  <si>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</si>
  <si>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</si>
  <si>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</si>
  <si>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</si>
  <si>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</si>
  <si>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</si>
  <si>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</si>
  <si>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</si>
  <si>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</si>
  <si>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</si>
  <si>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</si>
  <si>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</si>
  <si>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</si>
  <si>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</si>
  <si>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</si>
  <si>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</si>
  <si>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</si>
  <si>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</si>
  <si>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</si>
  <si>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</si>
  <si>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</si>
  <si>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</si>
  <si>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</si>
  <si>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</si>
  <si>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</si>
  <si>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</si>
  <si>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</si>
  <si>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</si>
  <si>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</si>
  <si>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</si>
  <si>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</si>
  <si>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</si>
  <si>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</si>
  <si>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</si>
  <si>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</si>
  <si>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</si>
  <si>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</si>
  <si>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</si>
  <si>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</si>
  <si>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</si>
  <si>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</si>
  <si>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</si>
  <si>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</si>
  <si>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</si>
  <si>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</si>
  <si>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</si>
  <si>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</si>
  <si>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</si>
  <si>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</si>
  <si>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</si>
  <si>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</si>
  <si>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</si>
  <si>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</si>
  <si>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</si>
  <si>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</si>
  <si>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</si>
  <si>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</si>
  <si>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</si>
  <si>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</si>
  <si>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</si>
  <si>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</si>
  <si>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</si>
  <si>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</si>
  <si>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</si>
  <si>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</si>
  <si>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</si>
  <si>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</si>
  <si>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</si>
  <si>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</si>
  <si>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</si>
  <si>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</si>
  <si>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</si>
  <si>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</si>
  <si>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</si>
  <si>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</si>
  <si>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</si>
  <si>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</si>
  <si>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</si>
  <si>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</si>
  <si>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</si>
  <si>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</si>
  <si>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</si>
  <si>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</si>
  <si>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</si>
  <si>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</si>
  <si>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</si>
  <si>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</si>
  <si>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</si>
  <si>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</si>
  <si>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</si>
  <si>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</si>
  <si>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</si>
  <si>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</si>
  <si>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</si>
  <si>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</si>
  <si>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</si>
  <si>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</si>
  <si>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</si>
  <si>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</si>
  <si>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</si>
  <si>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</si>
  <si>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</si>
  <si>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</si>
  <si>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</si>
  <si>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</si>
  <si>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</si>
  <si>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</si>
  <si>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</si>
  <si>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</si>
  <si>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</si>
  <si>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</si>
  <si>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</si>
  <si>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</si>
  <si>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</si>
  <si>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</si>
  <si>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</si>
  <si>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</si>
  <si>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</si>
  <si>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</si>
  <si>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</si>
  <si>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</si>
  <si>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</si>
  <si>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</si>
  <si>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</si>
  <si>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</si>
  <si>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</si>
  <si>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</si>
  <si>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</si>
  <si>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</si>
  <si>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</si>
  <si>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</si>
  <si>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</si>
  <si>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</si>
  <si>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</si>
  <si>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</si>
  <si>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</si>
  <si>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</si>
  <si>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</si>
  <si>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</si>
  <si>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</si>
  <si>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</si>
  <si>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</si>
  <si>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</si>
  <si>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</si>
  <si>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</si>
  <si>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</si>
  <si>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</si>
  <si>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</si>
  <si>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</si>
  <si>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</si>
  <si>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</si>
  <si>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</si>
  <si>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</si>
  <si>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</si>
  <si>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</si>
  <si>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</si>
  <si>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</si>
  <si>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</si>
  <si>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</si>
  <si>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</si>
  <si>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</si>
  <si>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</si>
  <si>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</si>
  <si>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</si>
  <si>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</si>
  <si>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</si>
  <si>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</si>
  <si>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</si>
  <si>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</si>
  <si>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</si>
  <si>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</si>
  <si>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</si>
  <si>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</si>
  <si>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</si>
  <si>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</si>
  <si>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</si>
  <si>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</si>
  <si>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</si>
  <si>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</si>
  <si>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</si>
  <si>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</si>
  <si>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</si>
  <si>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</si>
  <si>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</si>
  <si>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</si>
  <si>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</si>
  <si>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</si>
  <si>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</si>
  <si>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</si>
  <si>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</si>
  <si>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</si>
  <si>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</si>
  <si>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</si>
  <si>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</si>
  <si>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</si>
  <si>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</si>
  <si>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</si>
  <si>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</si>
  <si>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</si>
  <si>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</si>
  <si>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</si>
  <si>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</si>
  <si>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</si>
  <si>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</si>
  <si>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</si>
  <si>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</si>
  <si>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</si>
  <si>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</si>
  <si>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</si>
  <si>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</si>
  <si>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</si>
  <si>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</si>
  <si>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</si>
  <si>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</si>
  <si>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</si>
  <si>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</si>
  <si>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</si>
  <si>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</si>
  <si>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</si>
  <si>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</si>
  <si>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</si>
  <si>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</si>
  <si>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</si>
  <si>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</si>
  <si>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</si>
  <si>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</si>
  <si>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</si>
  <si>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</si>
  <si>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</si>
  <si>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</si>
  <si>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</si>
  <si>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</si>
  <si>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</si>
  <si>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</si>
  <si>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</si>
  <si>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</si>
  <si>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</si>
  <si>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</si>
  <si>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</si>
  <si>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</si>
  <si>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</si>
  <si>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</si>
  <si>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</si>
  <si>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</si>
  <si>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</si>
  <si>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</si>
  <si>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</si>
  <si>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</si>
  <si>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</si>
  <si>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</si>
  <si>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</si>
  <si>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</si>
  <si>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</si>
  <si>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</si>
  <si>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</si>
  <si>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</si>
  <si>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</si>
  <si>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</si>
  <si>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</si>
  <si>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</si>
  <si>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</si>
  <si>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</si>
  <si>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</si>
  <si>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</si>
  <si>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</si>
  <si>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</si>
  <si>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</si>
  <si>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</si>
  <si>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</si>
  <si>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</si>
  <si>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</si>
  <si>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</si>
  <si>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</si>
  <si>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</si>
  <si>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</si>
  <si>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</si>
  <si>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</si>
  <si>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</si>
  <si>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</si>
  <si>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</si>
  <si>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</si>
  <si>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</si>
  <si>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</si>
  <si>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</si>
  <si>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</si>
  <si>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</si>
  <si>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</si>
  <si>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</si>
  <si>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</si>
  <si>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</si>
  <si>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</si>
  <si>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</si>
  <si>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</si>
  <si>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</si>
  <si>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</si>
  <si>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</si>
  <si>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</si>
  <si>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</si>
  <si>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</si>
  <si>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</si>
  <si>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</si>
  <si>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</si>
  <si>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</si>
  <si>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</si>
  <si>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</si>
  <si>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</si>
  <si>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</si>
  <si>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</si>
  <si>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</si>
  <si>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</si>
  <si>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</si>
  <si>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</si>
  <si>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</si>
  <si>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</si>
  <si>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</si>
  <si>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</si>
  <si>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</si>
  <si>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</si>
  <si>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</si>
  <si>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</si>
  <si>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</si>
  <si>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</si>
  <si>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</si>
  <si>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</si>
  <si>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</si>
  <si>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</si>
  <si>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</si>
  <si>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</si>
  <si>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</si>
  <si>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</si>
  <si>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</si>
  <si>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</si>
  <si>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</si>
  <si>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</si>
  <si>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</si>
  <si>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</si>
  <si>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</si>
  <si>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</si>
  <si>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</si>
  <si>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</si>
  <si>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</si>
  <si>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</si>
  <si>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</si>
  <si>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</si>
  <si>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</si>
  <si>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</si>
  <si>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</si>
  <si>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</si>
  <si>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</si>
  <si>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</si>
  <si>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</si>
  <si>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</si>
  <si>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</si>
  <si>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</si>
  <si>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</si>
  <si>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</si>
  <si>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</si>
  <si>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</si>
  <si>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</si>
  <si>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</si>
  <si>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</si>
  <si>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</si>
  <si>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</si>
  <si>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</si>
  <si>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</si>
  <si>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</si>
  <si>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</si>
  <si>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</si>
  <si>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</si>
  <si>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</si>
  <si>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</si>
  <si>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</si>
  <si>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</si>
  <si>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</si>
  <si>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</si>
  <si>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</si>
  <si>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</si>
  <si>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</si>
  <si>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</si>
  <si>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</si>
  <si>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</si>
  <si>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</si>
  <si>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</si>
  <si>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</si>
  <si>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</si>
  <si>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</si>
  <si>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</si>
  <si>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</si>
  <si>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</si>
  <si>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</si>
  <si>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</si>
  <si>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</si>
  <si>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</si>
  <si>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</si>
  <si>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</si>
  <si>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</si>
  <si>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</si>
  <si>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</si>
  <si>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</si>
  <si>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</si>
  <si>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</si>
  <si>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</si>
  <si>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</si>
  <si>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</si>
  <si>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</si>
  <si>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</si>
  <si>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</si>
  <si>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</si>
  <si>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</si>
  <si>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</si>
  <si>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</si>
  <si>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</si>
  <si>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</si>
  <si>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</si>
  <si>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</si>
  <si>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</si>
  <si>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</si>
  <si>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</si>
  <si>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</si>
  <si>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</si>
  <si>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</si>
  <si>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</si>
  <si>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</si>
  <si>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</si>
  <si>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</si>
  <si>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</si>
  <si>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</si>
  <si>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</si>
  <si>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</si>
  <si>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</si>
  <si>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</si>
  <si>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</si>
  <si>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</si>
  <si>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</si>
  <si>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</si>
  <si>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</si>
  <si>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</si>
  <si>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</si>
  <si>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</si>
  <si>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</si>
  <si>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</si>
  <si>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</si>
  <si>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</si>
  <si>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</si>
  <si>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</si>
  <si>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</si>
  <si>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</si>
  <si>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</si>
  <si>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</si>
  <si>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</si>
  <si>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</si>
  <si>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</si>
  <si>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</si>
  <si>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</si>
  <si>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</si>
  <si>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</si>
  <si>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</si>
  <si>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</si>
  <si>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</si>
  <si>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</si>
  <si>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</si>
  <si>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</si>
  <si>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</si>
  <si>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</si>
  <si>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</si>
  <si>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</si>
  <si>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</si>
  <si>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</si>
  <si>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</si>
  <si>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</si>
  <si>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</si>
  <si>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</si>
  <si>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</si>
  <si>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</si>
  <si>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</si>
  <si>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</si>
  <si>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</si>
  <si>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</si>
  <si>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</si>
  <si>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</si>
  <si>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</si>
  <si>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</si>
  <si>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</si>
  <si>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</si>
  <si>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</si>
  <si>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</si>
  <si>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</si>
  <si>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</si>
  <si>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</si>
  <si>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</si>
  <si>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</si>
  <si>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</si>
  <si>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</si>
  <si>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</si>
  <si>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</si>
  <si>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</si>
  <si>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</si>
  <si>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</si>
  <si>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</si>
  <si>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</si>
  <si>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</si>
  <si>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</si>
  <si>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</si>
  <si>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</si>
  <si>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</si>
  <si>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</si>
  <si>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</si>
  <si>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</si>
  <si>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</si>
  <si>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</si>
  <si>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</si>
  <si>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</si>
  <si>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</si>
  <si>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</si>
  <si>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</si>
  <si>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</si>
  <si>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</si>
  <si>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</si>
  <si>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</si>
  <si>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</si>
  <si>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</si>
  <si>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</si>
  <si>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</si>
  <si>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</si>
  <si>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</si>
  <si>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</si>
  <si>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</si>
  <si>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</si>
  <si>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</si>
  <si>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</si>
  <si>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</si>
  <si>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</si>
  <si>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</si>
  <si>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</si>
  <si>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</si>
  <si>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</si>
  <si>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</si>
  <si>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</si>
  <si>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</si>
  <si>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</si>
  <si>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</si>
  <si>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</si>
  <si>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</si>
  <si>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</si>
  <si>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</si>
  <si>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</si>
  <si>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</si>
  <si>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</si>
  <si>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</si>
  <si>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</si>
  <si>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</si>
  <si>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</si>
  <si>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</si>
  <si>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</si>
  <si>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</si>
  <si>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</si>
  <si>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</si>
  <si>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</si>
  <si>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</si>
  <si>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</si>
  <si>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</si>
  <si>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</si>
  <si>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</si>
  <si>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</si>
  <si>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</si>
  <si>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</si>
  <si>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</si>
  <si>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</si>
  <si>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</si>
  <si>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</si>
  <si>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</si>
  <si>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</si>
  <si>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</si>
  <si>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</si>
  <si>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</si>
  <si>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</si>
  <si>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</si>
  <si>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</si>
  <si>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</si>
  <si>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</si>
  <si>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</si>
  <si>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</si>
  <si>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</si>
  <si>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</si>
  <si>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</si>
  <si>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</si>
  <si>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</si>
  <si>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</si>
  <si>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</si>
  <si>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</si>
  <si>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</si>
  <si>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</si>
  <si>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</si>
  <si>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</si>
  <si>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</si>
  <si>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</si>
  <si>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</si>
  <si>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</si>
  <si>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</si>
  <si>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</si>
  <si>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</si>
  <si>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</si>
  <si>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</si>
  <si>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</si>
  <si>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</si>
  <si>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</si>
  <si>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</si>
  <si>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</si>
  <si>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</si>
  <si>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</si>
  <si>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</si>
  <si>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</si>
  <si>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</si>
  <si>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</si>
  <si>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</si>
  <si>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</si>
  <si>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</si>
  <si>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</si>
  <si>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</si>
  <si>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</si>
  <si>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</si>
  <si>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</si>
  <si>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</si>
  <si>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</si>
  <si>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</si>
  <si>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</si>
  <si>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</si>
  <si>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</si>
  <si>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</si>
  <si>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</si>
  <si>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</si>
  <si>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</si>
  <si>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</si>
  <si>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</si>
  <si>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</si>
  <si>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</si>
  <si>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</si>
  <si>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</si>
  <si>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</si>
  <si>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</si>
  <si>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</si>
  <si>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</si>
  <si>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</si>
  <si>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</si>
  <si>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</si>
  <si>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</si>
  <si>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</si>
  <si>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</si>
  <si>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</si>
  <si>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</si>
  <si>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</si>
  <si>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</si>
  <si>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</si>
  <si>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</si>
  <si>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</si>
  <si>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</si>
  <si>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</si>
  <si>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</si>
  <si>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</si>
  <si>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</si>
  <si>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</si>
  <si>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</si>
  <si>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</si>
  <si>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</si>
  <si>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</si>
  <si>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</si>
  <si>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</si>
  <si>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</si>
  <si>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</si>
  <si>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</si>
  <si>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</si>
  <si>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</si>
  <si>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</si>
  <si>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</si>
  <si>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</si>
  <si>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</si>
  <si>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</si>
  <si>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</si>
  <si>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</si>
  <si>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</si>
  <si>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</si>
  <si>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</si>
  <si>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</si>
  <si>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</si>
  <si>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</si>
  <si>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</si>
  <si>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</si>
  <si>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</si>
  <si>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</si>
  <si>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</si>
  <si>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</si>
  <si>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</si>
  <si>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</si>
  <si>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</si>
  <si>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</si>
  <si>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</si>
  <si>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</si>
  <si>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</si>
  <si>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</si>
  <si>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</si>
  <si>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</si>
  <si>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</si>
  <si>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</si>
  <si>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</si>
  <si>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</si>
  <si>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</si>
  <si>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</si>
  <si>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</si>
  <si>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</si>
  <si>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</si>
  <si>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</si>
  <si>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</si>
  <si>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</si>
  <si>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</si>
  <si>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</si>
  <si>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</si>
  <si>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</si>
  <si>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</si>
  <si>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</si>
  <si>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</si>
  <si>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</si>
  <si>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</si>
  <si>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</si>
  <si>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</si>
  <si>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</si>
  <si>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</si>
  <si>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</si>
  <si>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</si>
  <si>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</si>
  <si>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</si>
  <si>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</si>
  <si>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</si>
  <si>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</si>
  <si>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</si>
  <si>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</si>
  <si>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</si>
  <si>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</si>
  <si>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</si>
  <si>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</si>
  <si>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</si>
  <si>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</si>
  <si>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</si>
  <si>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</si>
  <si>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</si>
  <si>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</si>
  <si>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</si>
  <si>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</si>
  <si>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</si>
  <si>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</si>
  <si>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</si>
  <si>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</si>
  <si>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</si>
  <si>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</si>
  <si>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</si>
  <si>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</si>
  <si>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</si>
  <si>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</si>
  <si>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</si>
  <si>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</si>
  <si>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</si>
  <si>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</si>
  <si>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</si>
  <si>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</si>
  <si>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</si>
  <si>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</si>
  <si>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</si>
  <si>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</si>
  <si>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</si>
  <si>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</si>
  <si>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</si>
  <si>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</si>
  <si>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</si>
  <si>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</si>
  <si>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</si>
  <si>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</si>
  <si>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</si>
  <si>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</si>
  <si>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</si>
  <si>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</si>
  <si>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</si>
  <si>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</si>
  <si>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</si>
  <si>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</si>
  <si>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</si>
  <si>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</si>
  <si>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</si>
  <si>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</si>
  <si>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</si>
  <si>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</si>
  <si>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</si>
  <si>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</si>
  <si>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</si>
  <si>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</si>
  <si>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</si>
  <si>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</si>
  <si>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</si>
  <si>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</si>
  <si>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</si>
  <si>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</si>
  <si>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</si>
  <si>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</si>
  <si>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</si>
  <si>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</si>
  <si>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</si>
  <si>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</si>
  <si>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</si>
  <si>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</si>
  <si>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</si>
  <si>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</si>
  <si>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</si>
  <si>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</si>
  <si>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</si>
  <si>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</si>
  <si>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</si>
  <si>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</si>
  <si>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</si>
  <si>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</si>
  <si>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</si>
  <si>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</si>
  <si>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</si>
  <si>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</si>
  <si>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</si>
  <si>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</si>
  <si>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</si>
  <si>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</si>
  <si>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</si>
  <si>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</si>
  <si>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</si>
  <si>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</si>
  <si>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</si>
  <si>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</si>
  <si>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</si>
  <si>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</si>
  <si>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</si>
  <si>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</si>
  <si>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</si>
  <si>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</si>
  <si>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</si>
  <si>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</si>
  <si>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</si>
  <si>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</si>
  <si>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</si>
  <si>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</si>
  <si>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</si>
  <si>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</si>
  <si>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</si>
  <si>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</si>
  <si>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</si>
  <si>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</si>
  <si>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</si>
  <si>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</si>
  <si>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</si>
  <si>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</si>
  <si>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</si>
  <si>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</si>
  <si>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</si>
  <si>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</si>
  <si>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</si>
  <si>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</si>
  <si>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</si>
  <si>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</si>
  <si>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</si>
  <si>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</si>
  <si>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</si>
  <si>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</si>
  <si>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</si>
  <si>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</si>
  <si>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</si>
  <si>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</si>
  <si>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</si>
  <si>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</si>
  <si>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</si>
  <si>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</si>
  <si>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</si>
  <si>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</si>
  <si>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</si>
  <si>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</si>
  <si>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</si>
  <si>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</si>
  <si>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</si>
  <si>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</si>
  <si>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</si>
  <si>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</si>
  <si>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</si>
  <si>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</si>
  <si>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</si>
  <si>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</si>
  <si>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</si>
  <si>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</si>
  <si>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</si>
  <si>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</si>
  <si>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</si>
  <si>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</si>
  <si>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</si>
  <si>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</si>
  <si>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</si>
  <si>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</si>
  <si>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</si>
  <si>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</si>
  <si>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</si>
  <si>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</si>
  <si>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</si>
  <si>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</si>
  <si>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</si>
  <si>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</si>
  <si>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</si>
  <si>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</si>
  <si>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</si>
  <si>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</si>
  <si>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</si>
  <si>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</si>
  <si>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</si>
  <si>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</si>
  <si>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</si>
  <si>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</si>
  <si>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</si>
  <si>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</si>
  <si>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</si>
  <si>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</si>
  <si>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</si>
  <si>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</si>
  <si>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</si>
  <si>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</si>
  <si>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</si>
  <si>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</si>
  <si>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</si>
  <si>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</si>
  <si>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</si>
  <si>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</si>
  <si>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</si>
  <si>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</si>
  <si>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</si>
  <si>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</si>
  <si>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</si>
  <si>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</si>
  <si>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</si>
  <si>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</si>
  <si>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</si>
  <si>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</si>
  <si>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</si>
  <si>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</si>
  <si>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</si>
  <si>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</si>
  <si>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</si>
  <si>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</si>
  <si>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</si>
  <si>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</si>
  <si>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</si>
  <si>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</si>
  <si>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</si>
  <si>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</si>
  <si>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</si>
  <si>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</si>
  <si>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</si>
  <si>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</si>
  <si>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</si>
  <si>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</si>
  <si>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</si>
  <si>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</si>
  <si>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</si>
  <si>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</si>
  <si>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</si>
  <si>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</si>
  <si>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</si>
  <si>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</si>
  <si>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</si>
  <si>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</si>
  <si>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</si>
  <si>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</si>
  <si>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</si>
  <si>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</si>
  <si>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</si>
  <si>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</si>
  <si>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</si>
  <si>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</si>
  <si>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</si>
  <si>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</si>
  <si>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</si>
  <si>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</si>
  <si>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</si>
  <si>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</si>
  <si>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</si>
  <si>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</si>
  <si>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</si>
  <si>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</si>
  <si>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</si>
  <si>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</si>
  <si>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</si>
  <si>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</si>
  <si>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</si>
  <si>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</si>
  <si>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</si>
  <si>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</si>
  <si>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</si>
  <si>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</si>
  <si>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</si>
  <si>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</si>
  <si>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</si>
  <si>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</si>
  <si>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</si>
  <si>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</si>
  <si>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</si>
  <si>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</si>
  <si>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</si>
  <si>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</si>
  <si>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</si>
  <si>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</si>
  <si>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</si>
  <si>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</si>
  <si>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</si>
  <si>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</si>
  <si>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</si>
  <si>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</si>
  <si>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</si>
  <si>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</si>
  <si>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</si>
  <si>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</si>
  <si>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</si>
  <si>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</si>
  <si>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</si>
  <si>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</si>
  <si>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</si>
  <si>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</si>
  <si>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</si>
  <si>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</si>
  <si>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</si>
  <si>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</si>
  <si>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</si>
  <si>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</si>
  <si>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</si>
  <si>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</si>
  <si>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</si>
  <si>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</si>
  <si>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</si>
  <si>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</si>
  <si>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</si>
  <si>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</si>
  <si>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</si>
  <si>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</si>
  <si>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</si>
  <si>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</si>
  <si>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</si>
  <si>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</si>
  <si>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</si>
  <si>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</si>
  <si>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</si>
  <si>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</si>
  <si>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</si>
  <si>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</si>
  <si>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</si>
  <si>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</si>
  <si>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</si>
  <si>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</si>
  <si>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</si>
  <si>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</si>
  <si>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</si>
  <si>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</si>
  <si>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</si>
  <si>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</si>
  <si>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</si>
  <si>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</si>
  <si>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</si>
  <si>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</si>
  <si>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</si>
  <si>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</si>
  <si>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</si>
  <si>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</si>
  <si>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</si>
  <si>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</si>
  <si>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</si>
  <si>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</si>
  <si>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</si>
  <si>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</si>
  <si>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</si>
  <si>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</si>
  <si>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</si>
  <si>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</si>
  <si>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</si>
  <si>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</si>
  <si>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</si>
  <si>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</si>
  <si>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</si>
  <si>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</si>
  <si>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</si>
  <si>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</si>
  <si>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</si>
  <si>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</si>
  <si>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</si>
  <si>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</si>
  <si>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</si>
  <si>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</si>
  <si>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</si>
  <si>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</si>
  <si>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</si>
  <si>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</si>
  <si>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</si>
  <si>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</si>
  <si>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</si>
  <si>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</si>
  <si>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</si>
  <si>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</si>
  <si>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</si>
  <si>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</si>
  <si>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</si>
  <si>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</si>
  <si>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</si>
  <si>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</si>
  <si>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</si>
  <si>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</si>
  <si>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</si>
  <si>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</si>
  <si>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</si>
  <si>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</si>
  <si>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</si>
  <si>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</si>
  <si>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</si>
  <si>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</si>
  <si>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</si>
  <si>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</si>
  <si>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</si>
  <si>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</si>
  <si>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</si>
  <si>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</si>
  <si>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</si>
  <si>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</si>
  <si>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</si>
  <si>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</si>
  <si>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</si>
  <si>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</si>
  <si>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</si>
  <si>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</si>
  <si>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</si>
  <si>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</si>
  <si>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</si>
  <si>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</si>
  <si>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</si>
  <si>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</si>
  <si>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</si>
  <si>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</si>
  <si>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</si>
  <si>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</si>
  <si>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</si>
  <si>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</si>
  <si>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</si>
  <si>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</si>
  <si>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</si>
  <si>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</si>
  <si>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</si>
  <si>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</si>
  <si>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</si>
  <si>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</si>
  <si>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</si>
  <si>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</si>
  <si>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</si>
  <si>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</si>
  <si>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</si>
  <si>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</si>
  <si>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</si>
  <si>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</si>
  <si>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</si>
  <si>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</si>
  <si>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</si>
  <si>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</si>
  <si>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</si>
  <si>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</si>
  <si>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</si>
  <si>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</si>
  <si>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</si>
  <si>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</si>
  <si>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</si>
  <si>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</si>
  <si>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</si>
  <si>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</si>
  <si>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</si>
  <si>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</si>
  <si>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</si>
  <si>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</si>
  <si>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</si>
  <si>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</si>
  <si>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</si>
  <si>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</si>
  <si>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</si>
  <si>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</si>
  <si>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</si>
  <si>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</si>
  <si>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</si>
  <si>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</si>
  <si>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</si>
  <si>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</si>
  <si>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</si>
  <si>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</si>
  <si>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</si>
  <si>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</si>
  <si>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</si>
  <si>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</si>
  <si>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</si>
  <si>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</si>
  <si>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</si>
  <si>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</si>
  <si>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</si>
  <si>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</si>
  <si>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</si>
  <si>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</si>
  <si>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</si>
  <si>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</si>
  <si>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</si>
  <si>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</si>
  <si>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</si>
  <si>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</si>
  <si>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</si>
  <si>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</si>
  <si>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</si>
  <si>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</si>
  <si>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</si>
  <si>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</si>
  <si>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</si>
  <si>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</si>
  <si>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</si>
  <si>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</si>
  <si>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</si>
  <si>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</si>
  <si>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</si>
  <si>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</si>
  <si>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</si>
  <si>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</si>
  <si>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</si>
  <si>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</si>
  <si>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</si>
  <si>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</si>
  <si>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</si>
  <si>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</si>
  <si>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</si>
  <si>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</si>
  <si>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</si>
  <si>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</si>
  <si>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</si>
  <si>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</si>
  <si>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</si>
  <si>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</si>
  <si>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</si>
  <si>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</si>
  <si>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</si>
  <si>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</si>
  <si>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</si>
  <si>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</si>
  <si>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</si>
  <si>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</si>
  <si>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</si>
  <si>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</si>
  <si>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</si>
  <si>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</si>
  <si>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</si>
  <si>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</si>
  <si>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</si>
  <si>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</si>
  <si>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</si>
  <si>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</si>
  <si>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</si>
  <si>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</si>
  <si>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</si>
  <si>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</si>
  <si>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</si>
  <si>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</si>
  <si>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</si>
  <si>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</si>
  <si>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</si>
  <si>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</si>
  <si>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</si>
  <si>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</si>
  <si>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</si>
  <si>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</si>
  <si>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</si>
  <si>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</si>
  <si>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</si>
  <si>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</si>
  <si>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</si>
  <si>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</si>
  <si>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</si>
  <si>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</si>
  <si>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</si>
  <si>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</si>
  <si>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</si>
  <si>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</si>
  <si>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</si>
  <si>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</si>
  <si>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</si>
  <si>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</si>
  <si>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</si>
  <si>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</si>
  <si>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</si>
  <si>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</si>
  <si>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</si>
  <si>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</si>
  <si>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</si>
  <si>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</si>
  <si>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</si>
  <si>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</si>
  <si>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</si>
  <si>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</si>
  <si>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</si>
  <si>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</si>
  <si>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</si>
  <si>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</si>
  <si>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</si>
  <si>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</si>
  <si>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</si>
  <si>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</si>
  <si>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</si>
  <si>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</si>
  <si>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</si>
  <si>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</si>
  <si>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</si>
  <si>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</si>
  <si>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</si>
  <si>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</si>
  <si>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</si>
  <si>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</si>
  <si>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</si>
  <si>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</si>
  <si>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</si>
  <si>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</si>
  <si>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</si>
  <si>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</si>
  <si>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</si>
  <si>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</si>
  <si>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</si>
  <si>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</si>
  <si>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</si>
  <si>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</si>
  <si>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</si>
  <si>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</si>
  <si>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</si>
  <si>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</si>
  <si>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</si>
  <si>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</si>
  <si>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</si>
  <si>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</si>
  <si>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</si>
  <si>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</si>
  <si>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</si>
  <si>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</si>
  <si>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</si>
  <si>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</si>
  <si>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</si>
  <si>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</si>
  <si>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</si>
  <si>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</si>
  <si>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</si>
  <si>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</si>
  <si>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</si>
  <si>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</si>
  <si>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</si>
  <si>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</si>
  <si>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</si>
  <si>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</si>
  <si>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</si>
  <si>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</si>
  <si>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</si>
  <si>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</si>
  <si>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</si>
  <si>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</si>
  <si>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</si>
  <si>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</si>
  <si>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</si>
  <si>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</si>
  <si>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</si>
  <si>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</si>
  <si>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</si>
  <si>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</si>
  <si>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</si>
  <si>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</si>
  <si>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</si>
  <si>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</si>
  <si>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</si>
  <si>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</si>
  <si>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</si>
  <si>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</si>
  <si>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</si>
  <si>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</si>
  <si>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</si>
  <si>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</si>
  <si>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</si>
  <si>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</si>
  <si>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</si>
  <si>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</si>
  <si>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</si>
  <si>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</si>
  <si>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</si>
  <si>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</si>
  <si>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</si>
  <si>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</si>
  <si>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</si>
  <si>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</si>
  <si>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</si>
  <si>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</si>
  <si>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</si>
  <si>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</si>
  <si>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</si>
  <si>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</si>
  <si>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</si>
  <si>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</si>
  <si>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</si>
  <si>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</si>
  <si>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</si>
  <si>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</si>
  <si>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</si>
  <si>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</si>
  <si>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</si>
  <si>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</si>
  <si>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</si>
  <si>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</si>
  <si>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</si>
  <si>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</si>
  <si>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</si>
  <si>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</si>
  <si>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</si>
  <si>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</si>
  <si>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</si>
  <si>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</si>
  <si>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</si>
  <si>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</si>
  <si>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</si>
  <si>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</si>
  <si>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</si>
  <si>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</si>
  <si>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</si>
  <si>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</si>
  <si>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</si>
  <si>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</si>
  <si>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</si>
  <si>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</si>
  <si>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</si>
  <si>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</si>
  <si>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</si>
  <si>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</si>
  <si>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</si>
  <si>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</si>
  <si>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</si>
  <si>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</si>
  <si>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</si>
  <si>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</si>
  <si>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</si>
  <si>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</si>
  <si>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</si>
  <si>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</si>
  <si>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</si>
  <si>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</si>
  <si>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</si>
  <si>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</si>
  <si>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</si>
  <si>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</si>
  <si>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</si>
  <si>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</si>
  <si>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</si>
  <si>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</si>
  <si>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</si>
  <si>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</si>
  <si>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</si>
  <si>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</si>
  <si>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</si>
  <si>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</si>
  <si>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</si>
  <si>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</si>
  <si>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</si>
  <si>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</si>
  <si>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</si>
  <si>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</si>
  <si>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</si>
  <si>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</si>
  <si>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</si>
  <si>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</si>
  <si>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</si>
  <si>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</si>
  <si>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</si>
  <si>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</si>
  <si>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</si>
  <si>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</si>
  <si>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</si>
  <si>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</si>
  <si>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</si>
  <si>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</si>
  <si>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</si>
  <si>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</si>
  <si>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</si>
  <si>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</si>
  <si>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</si>
  <si>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</si>
  <si>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</si>
  <si>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</si>
  <si>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</si>
  <si>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</si>
  <si>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</si>
  <si>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</si>
  <si>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</si>
  <si>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</si>
  <si>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</si>
  <si>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</si>
  <si>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</si>
  <si>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</si>
  <si>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</si>
  <si>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</si>
  <si>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</si>
  <si>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</si>
  <si>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</si>
  <si>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</si>
  <si>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</si>
  <si>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</si>
  <si>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</si>
  <si>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</si>
  <si>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</si>
  <si>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</si>
  <si>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</si>
  <si>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</si>
  <si>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</si>
  <si>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</si>
  <si>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</si>
  <si>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</si>
  <si>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</si>
  <si>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</si>
  <si>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</si>
  <si>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</si>
  <si>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</si>
  <si>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</si>
  <si>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</si>
  <si>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</si>
  <si>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</si>
  <si>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</si>
  <si>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</si>
  <si>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</si>
  <si>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</si>
  <si>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</si>
  <si>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</si>
  <si>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</si>
  <si>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</si>
  <si>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</si>
  <si>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</si>
  <si>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</si>
  <si>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</si>
  <si>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</si>
  <si>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</si>
  <si>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</si>
  <si>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</si>
  <si>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</si>
  <si>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</si>
  <si>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</si>
  <si>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</si>
  <si>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</si>
  <si>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</si>
  <si>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</si>
  <si>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</si>
  <si>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</si>
  <si>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</si>
  <si>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</si>
  <si>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</si>
  <si>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</si>
  <si>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</si>
  <si>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</si>
  <si>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</si>
  <si>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</si>
  <si>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</si>
  <si>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</si>
  <si>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</si>
  <si>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</si>
  <si>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</si>
  <si>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</si>
  <si>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</si>
  <si>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</si>
  <si>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</si>
  <si>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</si>
  <si>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</si>
  <si>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</si>
  <si>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</si>
  <si>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</si>
  <si>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</si>
  <si>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</si>
  <si>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</si>
  <si>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</si>
  <si>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</si>
  <si>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</si>
  <si>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</si>
  <si>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</si>
  <si>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</si>
  <si>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</si>
  <si>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</si>
  <si>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</si>
  <si>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</si>
  <si>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</si>
  <si>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</si>
  <si>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</si>
  <si>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</si>
  <si>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</si>
  <si>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</si>
  <si>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</si>
  <si>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</si>
  <si>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</si>
  <si>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</si>
  <si>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</si>
  <si>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</si>
  <si>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</si>
  <si>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</si>
  <si>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</si>
  <si>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</si>
  <si>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</si>
  <si>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</si>
  <si>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</si>
  <si>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</si>
  <si>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</si>
  <si>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</si>
  <si>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</si>
  <si>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</si>
  <si>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</si>
  <si>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</si>
  <si>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</si>
  <si>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</si>
  <si>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</si>
  <si>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</si>
  <si>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</si>
  <si>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</si>
  <si>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</si>
  <si>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</si>
  <si>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</si>
  <si>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</si>
  <si>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</si>
  <si>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</si>
  <si>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</si>
  <si>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</si>
  <si>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</si>
  <si>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</si>
  <si>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</si>
  <si>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</si>
  <si>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</si>
  <si>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</si>
  <si>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</si>
  <si>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</si>
  <si>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</si>
  <si>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</si>
  <si>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</si>
  <si>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</si>
  <si>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</si>
  <si>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</si>
  <si>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</si>
  <si>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</si>
  <si>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</si>
  <si>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</si>
  <si>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</si>
  <si>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</si>
  <si>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</si>
  <si>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</si>
  <si>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</si>
  <si>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</si>
  <si>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</si>
  <si>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</si>
  <si>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</si>
  <si>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</si>
  <si>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</si>
  <si>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</si>
  <si>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</si>
  <si>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</si>
  <si>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</si>
  <si>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</si>
  <si>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</si>
  <si>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</si>
  <si>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</si>
  <si>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</si>
  <si>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</si>
  <si>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</si>
  <si>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PCM-20251109-00000507</t>
  </si>
  <si>
    <t xml:space="preserve">Em team need 60 min </t>
  </si>
  <si>
    <t>PCM-20251109-00000510</t>
  </si>
  <si>
    <t xml:space="preserve"> 2025-11-09 07:55:25</t>
  </si>
  <si>
    <t xml:space="preserve">Em team need 150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</si>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</sst>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165" fontId="25" fillId="9" borderId="8" xfId="0" applyNumberFormat="1" applyFont="1" applyFill="1" applyBorder="1" applyAlignment="1">
      <alignment horizontal="center" vertical="center" wrapText="1"/>
    </xf>
    <xf numFmtId="0" fontId="25" fillId="9" borderId="10" xfId="0" applyFont="1" applyFill="1" applyBorder="1" applyAlignment="1">
      <alignment horizontal="center" vertical="center"/>
    </xf>
    <xf numFmtId="0" fontId="25" fillId="9" borderId="8" xfId="0" applyFont="1" applyFill="1" applyBorder="1" applyAlignment="1">
      <alignment horizontal="center" vertical="center" wrapText="1"/>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307.43513125000027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2.6774768521136139E-2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45970.383557175926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45970.383557175926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45970.383557175926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45970.383557175926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45970.383557175926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45970.383557175926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45970.383557175926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45970.383557175926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45970.383557175926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45970.383557175926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45970.383557175926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45970.383557175926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45970.383557175926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45970.383557175926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45970.383557175926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45970.383557175926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45970.383557175926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45970.383557175926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45970.383557175926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45970.383557175926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45970.383557175926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45970.383557175926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45970.383557175926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45970.383557175926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45970.383557175926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45970.383557175926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45970.383557175926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45970.383557175926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45970.383557175926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45970.383557175926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45970.383557175926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45970.383557175926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45970.383557175926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45970.383557175926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45970.383557175926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45970.383557175926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45970.383557175926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45970.383557175926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45970.383557175926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45970.383557175926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45970.383557175926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45970.383557175926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45970.383557175926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45970.383557175926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45970.383557175926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45970.383557175926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45970.383557175926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45970.383557175926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45970.383557175926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45970.383557175926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45970.383557175926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45970.383557175926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45970.383557175926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45970.383557175926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45970.383557175926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45970.383557175926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45970.383557175926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45970.383557175926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45970.383557175926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45970.383557175926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45970.383557175926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45970.383557175926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45970.383557175926</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45970.383557175926</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4D027D4A-2BE0-4C33-B3A0-764C096163B0}"/>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0" ca="1" si="0">IFERROR(NOW()-F3,"-")</f>
        <v>145.38371921296493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45970.383557175926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45970.383557175926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45970.383557175926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45970.383557175926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45970.383557175926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45970.383557175926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45970.383557175926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45970.383557175926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45970.383557175926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45970.383557175926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45970.383557175926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45970.383557175926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45970.383557175926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45970.383557175926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45970.383557175926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45970.383557175926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45970.383557175926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45970.383557175926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45970.383557175926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45970.383557175926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45970.383557175926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45970.383557175926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45970.383557175926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45970.383557175926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45970.383557175926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45970.383557175926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45970.383557175926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45970.383557175926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45970.383557175926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45970.383557175926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45970.383557175926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45970.383557175926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45970.383557175926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45970.383557175926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45970.383557175926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45970.383557175926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45970.383557175926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45970.383557175926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45970.383557175926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45970.383557175926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45970.383557175926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45970.383557175926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45970.383557175926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45970.383557175926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45970.383557175926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45970.383557175926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45970.383557175926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45970.383557175926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45970.383557175926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45970.383557175926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45970.383557175926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45970.383557175926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45970.383557175926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45970.383557175926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45970.383557175926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45970.383557175926</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7"/>
  <sheetViews>
    <sheetView tabSelected="1" workbookViewId="0">
      <selection activeCell="K8" sqref="K8"/>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86" t="s">
        <v>39107</v>
      </c>
      <c r="B2" s="61" t="str">
        <f>IFERROR(VLOOKUP(D2,DB!A:K,11,0),"")</f>
        <v>R3</v>
      </c>
      <c r="C2" s="61">
        <v>1</v>
      </c>
      <c r="D2" s="61" t="s">
        <v>23487</v>
      </c>
      <c r="E2" s="61" t="s">
        <v>39021</v>
      </c>
      <c r="F2" s="156">
        <v>45970.341435185182</v>
      </c>
      <c r="G2" s="155">
        <f ca="1">IFERROR(NOW()-F2,"-")</f>
        <v>4.21219907439081E-2</v>
      </c>
      <c r="H2" s="152">
        <v>45970.341412037036</v>
      </c>
      <c r="I2" s="86" t="str">
        <f>IFERROR(VLOOKUP(D2,DB!A:F,6,0),"")</f>
        <v>SCECO</v>
      </c>
      <c r="J2" s="61" t="str">
        <f>IFERROR(VLOOKUP(D2,DB!A:G,7,0),"")</f>
        <v>Dead</v>
      </c>
      <c r="K2" s="154" t="s">
        <v>39108</v>
      </c>
      <c r="L2" s="153" t="str">
        <f>IFERROR(VLOOKUP(D2,DB!A:I,9,0),"")</f>
        <v>Latis</v>
      </c>
    </row>
    <row r="3" spans="1:13" s="24" customFormat="1" ht="15" customHeight="1">
      <c r="A3" s="19" t="s">
        <v>39109</v>
      </c>
      <c r="B3" s="61" t="str">
        <f>IFERROR(VLOOKUP(D3,DB!A:K,11,0),"")</f>
        <v>R3</v>
      </c>
      <c r="C3" s="18">
        <v>3</v>
      </c>
      <c r="D3" s="18" t="s">
        <v>25245</v>
      </c>
      <c r="E3" s="18" t="s">
        <v>39021</v>
      </c>
      <c r="F3" s="20">
        <v>45970.33016203704</v>
      </c>
      <c r="G3" s="21">
        <f ca="1">IFERROR(NOW()-F3,"-")</f>
        <v>5.3395138886116911E-2</v>
      </c>
      <c r="H3" s="152" t="s">
        <v>39110</v>
      </c>
      <c r="I3" s="19" t="str">
        <f>IFERROR(VLOOKUP(D3,DB!A:F,6,0),"")</f>
        <v>SCECO</v>
      </c>
      <c r="J3" s="18" t="str">
        <f>IFERROR(VLOOKUP(D3,DB!A:G,7,0),"")</f>
        <v>Weak</v>
      </c>
      <c r="K3" s="45" t="s">
        <v>39111</v>
      </c>
      <c r="L3" s="23" t="str">
        <f>IFERROR(VLOOKUP(D3,DB!A:I,9,0),"")</f>
        <v>Latis</v>
      </c>
    </row>
    <row r="4" spans="1:13" s="24" customFormat="1" ht="15" customHeight="1">
      <c r="A4" s="19"/>
      <c r="B4" s="61" t="str">
        <f>IFERROR(VLOOKUP(D4,DB!A:K,11,0),"")</f>
        <v/>
      </c>
      <c r="C4" s="18"/>
      <c r="D4" s="61"/>
      <c r="E4" s="18"/>
      <c r="F4" s="156"/>
      <c r="G4" s="21">
        <f t="shared" ref="G3:G15" ca="1" si="0">IFERROR(NOW()-F4,"-")</f>
        <v>45970.383557175926</v>
      </c>
      <c r="H4" s="152"/>
      <c r="I4" s="19" t="str">
        <f>IFERROR(VLOOKUP(D4,DB!A:F,6,0),"")</f>
        <v/>
      </c>
      <c r="J4" s="18" t="str">
        <f>IFERROR(VLOOKUP(D4,DB!A:G,7,0),"")</f>
        <v/>
      </c>
      <c r="K4" s="45"/>
      <c r="L4" s="23" t="str">
        <f>IFERROR(VLOOKUP(D4,DB!A:I,9,0),"")</f>
        <v/>
      </c>
    </row>
    <row r="5" spans="1:13" s="24" customFormat="1" ht="15" customHeight="1">
      <c r="A5" s="19"/>
      <c r="B5" s="61" t="str">
        <f>IFERROR(VLOOKUP(D5,DB!A:K,11,0),"")</f>
        <v/>
      </c>
      <c r="C5" s="18"/>
      <c r="D5" s="61"/>
      <c r="E5" s="18"/>
      <c r="F5" s="20"/>
      <c r="G5" s="21">
        <f t="shared" ca="1" si="0"/>
        <v>45970.383557175926</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45970.383557175926</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45970.383557175926</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45970.383557175926</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45970.383557175926</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45970.383557175926</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45970.383557175926</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45970.383557175926</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45970.383557175926</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45970.383557175926</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45970.383557175926</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ref="G16:G79" ca="1" si="1">IFERROR(NOW()-F16,"-")</f>
        <v>45970.383557175926</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1"/>
        <v>45970.383557175926</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45970.383557175926</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45970.383557175926</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45970.383557175926</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45970.383557175926</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45970.383557175926</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45970.383557175926</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45970.383557175926</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45970.383557175926</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45970.383557175926</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45970.383557175926</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45970.383557175926</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45970.383557175926</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45970.383557175926</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45970.383557175926</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45970.383557175926</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45970.383557175926</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45970.383557175926</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45970.383557175926</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45970.383557175926</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45970.383557175926</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45970.383557175926</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45970.383557175926</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45970.383557175926</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45970.383557175926</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45970.383557175926</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45970.383557175926</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45970.383557175926</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45970.383557175926</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45970.383557175926</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45970.383557175926</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45970.383557175926</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45970.383557175926</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45970.383557175926</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45970.383557175926</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45970.383557175926</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45970.383557175926</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45970.383557175926</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45970.383557175926</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45970.383557175926</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45970.383557175926</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45970.383557175926</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45970.383557175926</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45970.383557175926</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45970.383557175926</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45970.383557175926</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45970.383557175926</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45970.383557175926</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45970.383557175926</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45970.383557175926</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45970.383557175926</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45970.383557175926</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45970.383557175926</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45970.383557175926</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45970.383557175926</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45970.383557175926</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45970.383557175926</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45970.383557175926</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45970.383557175926</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45970.383557175926</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45970.383557175926</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45970.383557175926</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45970.383557175926</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ref="G80:G143" ca="1" si="2">IFERROR(NOW()-F80,"-")</f>
        <v>45970.383557175926</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2"/>
        <v>45970.383557175926</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45970.383557175926</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45970.383557175926</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45970.383557175926</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45970.383557175926</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45970.383557175926</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45970.383557175926</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45970.383557175926</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45970.383557175926</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45970.383557175926</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45970.383557175926</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45970.383557175926</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45970.383557175926</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45970.383557175926</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45970.383557175926</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45970.383557175926</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45970.383557175926</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45970.383557175926</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45970.383557175926</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45970.383557175926</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45970.383557175926</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45970.383557175926</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45970.383557175926</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45970.383557175926</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45970.383557175926</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45970.383557175926</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45970.383557175926</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45970.383557175926</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45970.383557175926</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45970.383557175926</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45970.383557175926</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45970.383557175926</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45970.383557175926</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45970.383557175926</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45970.383557175926</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45970.383557175926</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45970.383557175926</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45970.383557175926</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45970.383557175926</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45970.383557175926</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45970.383557175926</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45970.383557175926</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45970.383557175926</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45970.383557175926</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45970.383557175926</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45970.383557175926</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45970.383557175926</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45970.383557175926</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45970.383557175926</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45970.383557175926</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45970.383557175926</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45970.383557175926</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45970.383557175926</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45970.383557175926</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45970.383557175926</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45970.383557175926</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45970.383557175926</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45970.383557175926</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45970.383557175926</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45970.383557175926</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45970.383557175926</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45970.383557175926</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45970.383557175926</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ref="G144:G207" ca="1" si="3">IFERROR(NOW()-F144,"-")</f>
        <v>45970.383557175926</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3"/>
        <v>45970.383557175926</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45970.383557175926</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45970.383557175926</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45970.383557175926</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45970.383557175926</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45970.383557175926</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45970.383557175926</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45970.383557175926</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45970.383557175926</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45970.383557175926</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45970.383557175926</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45970.383557175926</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45970.383557175926</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45970.383557175926</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45970.383557175926</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45970.383557175926</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45970.383557175926</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45970.383557175926</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45970.383557175926</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45970.383557175926</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45970.383557175926</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45970.383557175926</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45970.383557175926</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45970.383557175926</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45970.383557175926</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45970.383557175926</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45970.383557175926</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45970.383557175926</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45970.383557175926</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45970.383557175926</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45970.383557175926</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45970.383557175926</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45970.383557175926</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45970.383557175926</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45970.383557175926</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45970.383557175926</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45970.383557175926</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45970.383557175926</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45970.383557175926</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45970.383557175926</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45970.383557175926</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45970.383557175926</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45970.383557175926</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45970.383557175926</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45970.383557175926</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45970.383557175926</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45970.383557175926</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45970.383557175926</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45970.383557175926</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45970.383557175926</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45970.383557175926</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45970.383557175926</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45970.383557175926</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45970.383557175926</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45970.383557175926</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45970.383557175926</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45970.383557175926</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45970.383557175926</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45970.383557175926</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45970.383557175926</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45970.383557175926</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45970.383557175926</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45970.383557175926</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ref="G208:G271" ca="1" si="4">IFERROR(NOW()-F208,"-")</f>
        <v>45970.383557175926</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4"/>
        <v>45970.383557175926</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45970.383557175926</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45970.383557175926</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45970.383557175926</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45970.383557175926</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45970.383557175926</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45970.383557175926</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45970.383557175926</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45970.383557175926</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45970.383557175926</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45970.383557175926</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45970.383557175926</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45970.383557175926</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45970.383557175926</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45970.383557175926</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45970.383557175926</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45970.383557175926</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45970.383557175926</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45970.383557175926</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45970.383557175926</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45970.383557175926</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45970.383557175926</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45970.383557175926</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45970.383557175926</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45970.383557175926</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45970.383557175926</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45970.383557175926</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45970.383557175926</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45970.383557175926</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45970.383557175926</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45970.383557175926</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45970.383557175926</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45970.383557175926</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45970.383557175926</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45970.383557175926</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45970.383557175926</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45970.383557175926</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45970.383557175926</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45970.383557175926</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45970.383557175926</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45970.383557175926</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45970.383557175926</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45970.383557175926</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45970.383557175926</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45970.383557175926</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45970.383557175926</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45970.383557175926</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45970.383557175926</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45970.383557175926</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45970.383557175926</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45970.383557175926</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45970.383557175926</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45970.383557175926</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45970.383557175926</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45970.383557175926</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45970.383557175926</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45970.383557175926</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45970.383557175926</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45970.383557175926</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45970.383557175926</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45970.383557175926</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45970.383557175926</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45970.383557175926</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ref="G272:G335" ca="1" si="5">IFERROR(NOW()-F272,"-")</f>
        <v>45970.383557175926</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5"/>
        <v>45970.383557175926</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45970.383557175926</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45970.383557175926</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45970.383557175926</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45970.383557175926</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45970.383557175926</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45970.383557175926</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45970.383557175926</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45970.383557175926</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45970.383557175926</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45970.383557175926</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45970.383557175926</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45970.383557175926</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45970.383557175926</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45970.383557175926</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45970.383557175926</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45970.383557175926</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45970.383557175926</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45970.383557175926</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45970.383557175926</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45970.383557175926</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45970.383557175926</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45970.383557175926</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45970.383557175926</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45970.383557175926</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45970.383557175926</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45970.383557175926</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45970.383557175926</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45970.383557175926</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45970.383557175926</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45970.383557175926</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45970.383557175926</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45970.383557175926</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45970.383557175926</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45970.383557175926</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45970.383557175926</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45970.383557175926</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45970.383557175926</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45970.383557175926</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45970.383557175926</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45970.383557175926</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45970.383557175926</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45970.383557175926</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45970.383557175926</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45970.383557175926</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45970.383557175926</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45970.383557175926</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45970.383557175926</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45970.383557175926</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45970.383557175926</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45970.383557175926</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45970.383557175926</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45970.383557175926</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45970.383557175926</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45970.383557175926</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45970.383557175926</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45970.383557175926</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45970.383557175926</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45970.383557175926</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45970.383557175926</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45970.383557175926</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45970.383557175926</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45970.383557175926</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ref="G336:G399" ca="1" si="6">IFERROR(NOW()-F336,"-")</f>
        <v>45970.383557175926</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6"/>
        <v>45970.383557175926</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45970.383557175926</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45970.383557175926</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45970.383557175926</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45970.383557175926</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45970.383557175926</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45970.383557175926</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45970.383557175926</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45970.383557175926</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45970.383557175926</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45970.383557175926</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45970.383557175926</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45970.383557175926</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45970.383557175926</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45970.383557175926</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45970.383557175926</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45970.383557175926</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45970.383557175926</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45970.383557175926</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45970.383557175926</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45970.383557175926</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45970.383557175926</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45970.383557175926</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45970.383557175926</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45970.383557175926</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45970.383557175926</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45970.383557175926</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45970.383557175926</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45970.383557175926</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45970.383557175926</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45970.383557175926</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45970.383557175926</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45970.383557175926</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45970.383557175926</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45970.383557175926</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45970.383557175926</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45970.383557175926</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45970.383557175926</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45970.383557175926</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45970.383557175926</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45970.383557175926</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45970.383557175926</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45970.383557175926</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45970.383557175926</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45970.383557175926</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45970.383557175926</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45970.383557175926</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45970.383557175926</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45970.383557175926</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45970.383557175926</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45970.383557175926</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45970.383557175926</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45970.383557175926</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45970.383557175926</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45970.383557175926</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45970.383557175926</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45970.383557175926</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45970.383557175926</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45970.383557175926</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45970.383557175926</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45970.383557175926</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45970.383557175926</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45970.383557175926</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ref="G400:G463" ca="1" si="7">IFERROR(NOW()-F400,"-")</f>
        <v>45970.383557175926</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7"/>
        <v>45970.383557175926</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45970.383557175926</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45970.383557175926</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45970.383557175926</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45970.383557175926</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45970.383557175926</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45970.383557175926</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45970.383557175926</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45970.383557175926</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45970.383557175926</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45970.383557175926</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45970.383557175926</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45970.383557175926</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45970.383557175926</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45970.383557175926</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45970.383557175926</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45970.383557175926</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45970.383557175926</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45970.383557175926</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45970.383557175926</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45970.383557175926</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45970.383557175926</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45970.383557175926</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45970.383557175926</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45970.383557175926</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45970.383557175926</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45970.383557175926</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45970.383557175926</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45970.383557175926</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45970.383557175926</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45970.383557175926</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45970.383557175926</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45970.383557175926</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45970.383557175926</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45970.383557175926</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45970.383557175926</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45970.383557175926</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45970.383557175926</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45970.383557175926</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45970.383557175926</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45970.383557175926</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45970.383557175926</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45970.383557175926</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45970.383557175926</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45970.383557175926</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45970.383557175926</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45970.383557175926</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45970.383557175926</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45970.383557175926</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45970.383557175926</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45970.383557175926</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45970.383557175926</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45970.383557175926</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45970.383557175926</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45970.383557175926</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45970.383557175926</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45970.383557175926</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45970.383557175926</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45970.383557175926</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45970.383557175926</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45970.383557175926</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45970.383557175926</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45970.383557175926</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ref="G464:G527" ca="1" si="8">IFERROR(NOW()-F464,"-")</f>
        <v>45970.383557175926</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8"/>
        <v>45970.383557175926</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45970.383557175926</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45970.383557175926</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45970.383557175926</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45970.383557175926</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45970.383557175926</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45970.383557175926</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45970.383557175926</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45970.383557175926</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45970.383557175926</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45970.383557175926</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45970.383557175926</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45970.383557175926</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45970.383557175926</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45970.383557175926</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45970.383557175926</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45970.383557175926</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45970.383557175926</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45970.383557175926</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45970.383557175926</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45970.383557175926</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45970.383557175926</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45970.383557175926</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45970.383557175926</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45970.383557175926</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45970.383557175926</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45970.383557175926</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45970.383557175926</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45970.383557175926</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45970.383557175926</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45970.383557175926</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45970.383557175926</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45970.383557175926</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45970.383557175926</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45970.383557175926</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45970.383557175926</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45970.383557175926</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45970.383557175926</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45970.383557175926</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45970.383557175926</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45970.383557175926</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45970.383557175926</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45970.383557175926</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45970.383557175926</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45970.383557175926</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45970.383557175926</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45970.383557175926</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45970.383557175926</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45970.383557175926</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45970.383557175926</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45970.383557175926</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45970.383557175926</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45970.383557175926</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45970.383557175926</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45970.383557175926</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45970.383557175926</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45970.383557175926</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45970.383557175926</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45970.383557175926</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45970.383557175926</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45970.383557175926</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45970.383557175926</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45970.383557175926</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ref="G528:G591" ca="1" si="9">IFERROR(NOW()-F528,"-")</f>
        <v>45970.383557175926</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9"/>
        <v>45970.383557175926</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45970.383557175926</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45970.383557175926</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45970.383557175926</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45970.383557175926</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45970.383557175926</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45970.383557175926</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45970.383557175926</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45970.383557175926</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45970.383557175926</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45970.383557175926</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45970.383557175926</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45970.383557175926</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45970.383557175926</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45970.383557175926</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45970.383557175926</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45970.383557175926</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45970.383557175926</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45970.383557175926</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45970.383557175926</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45970.383557175926</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45970.383557175926</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45970.383557175926</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45970.383557175926</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45970.383557175926</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45970.383557175926</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45970.383557175926</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45970.383557175926</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45970.383557175926</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45970.383557175926</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45970.383557175926</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45970.383557175926</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45970.383557175926</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45970.383557175926</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45970.383557175926</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45970.383557175926</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45970.383557175926</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45970.383557175926</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45970.383557175926</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45970.383557175926</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45970.383557175926</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45970.383557175926</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45970.383557175926</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45970.383557175926</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45970.383557175926</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45970.383557175926</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45970.383557175926</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45970.383557175926</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45970.383557175926</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45970.383557175926</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45970.383557175926</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45970.383557175926</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45970.383557175926</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45970.383557175926</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45970.383557175926</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45970.383557175926</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45970.383557175926</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45970.383557175926</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45970.383557175926</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45970.383557175926</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45970.383557175926</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45970.383557175926</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45970.383557175926</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ref="G592:G655" ca="1" si="10">IFERROR(NOW()-F592,"-")</f>
        <v>45970.383557175926</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10"/>
        <v>45970.383557175926</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45970.383557175926</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45970.383557175926</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45970.383557175926</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45970.383557175926</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45970.383557175926</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45970.383557175926</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45970.383557175926</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45970.383557175926</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45970.383557175926</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45970.383557175926</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45970.383557175926</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45970.383557175926</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45970.383557175926</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45970.383557175926</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45970.383557175926</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45970.383557175926</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45970.383557175926</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45970.383557175926</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45970.383557175926</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45970.383557175926</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45970.383557175926</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45970.383557175926</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45970.383557175926</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45970.383557175926</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45970.383557175926</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45970.383557175926</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45970.383557175926</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45970.383557175926</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45970.383557175926</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45970.383557175926</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45970.383557175926</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45970.383557175926</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45970.383557175926</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45970.383557175926</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45970.383557175926</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45970.383557175926</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45970.383557175926</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45970.383557175926</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45970.383557175926</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45970.383557175926</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45970.383557175926</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45970.383557175926</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45970.383557175926</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45970.383557175926</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45970.383557175926</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45970.383557175926</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45970.383557175926</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45970.383557175926</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45970.383557291665</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45970.383557291665</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45970.383557291665</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45970.383557291665</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45970.383557291665</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45970.383557291665</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45970.383557291665</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45970.383557291665</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45970.383557291665</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45970.383557291665</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45970.383557291665</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45970.383557291665</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45970.383557291665</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45970.383557291665</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ref="G656:G719" ca="1" si="11">IFERROR(NOW()-F656,"-")</f>
        <v>45970.383557291665</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1"/>
        <v>45970.383557291665</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45970.383557291665</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45970.383557291665</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45970.383557291665</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45970.383557291665</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45970.383557291665</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45970.383557291665</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45970.383557291665</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45970.383557291665</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45970.383557291665</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45970.383557291665</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45970.383557291665</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45970.383557291665</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45970.383557291665</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45970.383557291665</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45970.383557291665</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45970.383557291665</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45970.383557291665</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45970.383557291665</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45970.383557291665</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45970.383557291665</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45970.383557291665</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45970.383557291665</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45970.383557291665</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45970.383557291665</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45970.383557291665</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45970.383557291665</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45970.383557291665</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45970.383557291665</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45970.383557291665</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45970.383557291665</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45970.383557291665</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45970.383557291665</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45970.383557291665</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45970.383557291665</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45970.383557291665</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45970.383557291665</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45970.383557291665</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45970.383557291665</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45970.383557291665</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45970.383557291665</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45970.383557291665</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45970.383557291665</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45970.383557291665</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45970.383557291665</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45970.383557291665</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45970.383557291665</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45970.383557291665</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45970.383557291665</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45970.383557291665</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45970.383557291665</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45970.383557291665</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45970.383557291665</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45970.383557291665</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45970.383557291665</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45970.383557291665</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45970.383557291665</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45970.383557291665</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45970.383557291665</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45970.383557291665</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45970.383557291665</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45970.383557291665</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45970.383557291665</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ref="G720:G783" ca="1" si="12">IFERROR(NOW()-F720,"-")</f>
        <v>45970.383557291665</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2"/>
        <v>45970.383557291665</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45970.383557291665</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45970.383557291665</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45970.383557291665</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45970.383557291665</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45970.383557291665</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45970.383557291665</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45970.383557291665</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45970.383557291665</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45970.383557291665</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45970.383557291665</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45970.383557291665</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45970.383557291665</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45970.383557291665</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45970.383557291665</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45970.383557291665</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45970.383557291665</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45970.383557291665</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45970.383557291665</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45970.383557291665</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45970.383557291665</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45970.383557291665</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45970.383557291665</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45970.383557291665</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45970.383557291665</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45970.383557291665</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45970.383557291665</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45970.383557291665</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45970.383557291665</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45970.383557291665</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45970.383557291665</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45970.383557291665</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45970.383557291665</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45970.383557291665</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45970.383557291665</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45970.383557291665</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45970.383557291665</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45970.383557291665</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45970.383557291665</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45970.383557291665</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45970.383557291665</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45970.383557291665</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45970.383557291665</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45970.383557291665</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45970.383557291665</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45970.383557291665</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45970.383557291665</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45970.383557291665</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45970.383557291665</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45970.383557291665</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45970.383557291665</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45970.383557291665</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45970.383557291665</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45970.383557291665</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45970.383557291665</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45970.383557291665</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45970.383557291665</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45970.383557291665</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45970.383557291665</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45970.383557291665</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45970.383557291665</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45970.383557291665</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45970.383557291665</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ref="G784:G847" ca="1" si="13">IFERROR(NOW()-F784,"-")</f>
        <v>45970.383557291665</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3"/>
        <v>45970.383557291665</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45970.383557291665</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45970.383557291665</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45970.383557291665</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45970.383557291665</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45970.383557291665</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45970.383557291665</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45970.383557291665</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45970.383557291665</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45970.383557291665</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45970.383557291665</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45970.383557291665</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45970.383557291665</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45970.383557291665</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45970.383557291665</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45970.383557291665</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45970.383557291665</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45970.383557291665</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45970.383557291665</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45970.383557291665</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45970.383557291665</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45970.383557291665</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45970.383557291665</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45970.383557291665</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45970.383557291665</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45970.383557291665</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45970.383557291665</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45970.383557291665</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45970.383557291665</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45970.383557291665</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45970.383557291665</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45970.383557291665</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45970.383557291665</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45970.383557291665</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45970.383557291665</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45970.383557291665</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45970.383557291665</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45970.383557291665</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45970.383557291665</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45970.383557291665</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45970.383557291665</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45970.383557291665</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45970.383557291665</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45970.383557291665</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45970.383557291665</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45970.383557291665</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45970.383557291665</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45970.383557291665</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45970.383557291665</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45970.383557291665</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45970.383557291665</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45970.383557291665</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45970.383557291665</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45970.383557291665</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45970.383557291665</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45970.383557291665</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45970.383557291665</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45970.383557291665</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45970.383557291665</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45970.383557291665</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45970.383557291665</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45970.383557291665</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45970.383557291665</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ref="G848:G911" ca="1" si="14">IFERROR(NOW()-F848,"-")</f>
        <v>45970.383557291665</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4"/>
        <v>45970.383557291665</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45970.383557291665</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45970.383557291665</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45970.383557291665</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45970.383557291665</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45970.383557291665</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45970.383557291665</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45970.383557291665</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45970.383557291665</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45970.383557291665</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45970.383557291665</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45970.383557291665</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45970.383557291665</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45970.383557291665</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45970.383557291665</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45970.383557291665</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45970.383557291665</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45970.383557291665</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45970.383557291665</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45970.383557291665</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45970.383557291665</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45970.383557291665</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45970.383557291665</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45970.383557291665</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45970.383557291665</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45970.383557291665</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45970.383557291665</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45970.383557291665</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45970.383557291665</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45970.383557291665</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45970.383557291665</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45970.383557291665</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45970.383557291665</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45970.383557291665</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45970.383557291665</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45970.383557291665</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45970.383557291665</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45970.383557291665</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45970.383557291665</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45970.383557291665</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45970.383557291665</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45970.383557291665</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45970.383557291665</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45970.383557291665</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45970.383557291665</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45970.383557291665</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45970.383557291665</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45970.383557291665</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45970.383557291665</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45970.383557291665</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45970.383557291665</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45970.383557291665</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45970.383557291665</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45970.383557291665</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45970.383557291665</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45970.383557291665</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45970.383557291665</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45970.383557291665</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45970.383557291665</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45970.383557291665</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45970.383557291665</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45970.383557291665</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45970.383557291665</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ref="G912:G975" ca="1" si="15">IFERROR(NOW()-F912,"-")</f>
        <v>45970.383557291665</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5"/>
        <v>45970.383557291665</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45970.383557291665</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45970.383557291665</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45970.383557291665</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45970.383557291665</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45970.383557291665</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45970.383557291665</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45970.383557291665</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45970.383557291665</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45970.383557291665</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45970.383557291665</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45970.383557291665</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45970.383557291665</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45970.383557291665</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45970.383557291665</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45970.383557291665</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45970.383557291665</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45970.383557291665</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45970.383557291665</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45970.383557291665</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45970.383557291665</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45970.383557291665</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45970.383557291665</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45970.383557291665</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45970.383557291665</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45970.383557291665</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45970.383557291665</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45970.383557291665</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45970.383557291665</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45970.383557291665</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45970.383557291665</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45970.383557291665</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45970.383557291665</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45970.383557291665</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45970.383557291665</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45970.383557291665</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45970.383557291665</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45970.383557291665</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45970.383557291665</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45970.383557291665</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45970.383557291665</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45970.383557291665</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45970.383557291665</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45970.383557291665</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45970.383557291665</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45970.383557291665</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45970.383557291665</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45970.383557291665</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45970.383557291665</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45970.383557291665</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45970.383557291665</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45970.383557291665</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45970.383557291665</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45970.383557291665</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45970.383557291665</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45970.383557291665</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45970.383557291665</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45970.383557291665</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45970.383557291665</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45970.383557291665</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45970.383557291665</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45970.383557291665</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45970.383557291665</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ref="G976:G1039" ca="1" si="16">IFERROR(NOW()-F976,"-")</f>
        <v>45970.383557291665</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6"/>
        <v>45970.383557291665</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45970.383557291665</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45970.383557291665</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45970.383557291665</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45970.383557291665</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45970.383557291665</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45970.383557291665</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45970.383557291665</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45970.383557291665</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45970.383557291665</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45970.383557291665</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45970.383557291665</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45970.383557291665</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45970.383557291665</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45970.383557291665</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45970.383557291665</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45970.383557291665</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45970.383557291665</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45970.383557291665</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45970.383557291665</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45970.383557291665</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45970.383557291665</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45970.383557291665</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45970.383557291665</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45970.383557291665</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45970.383557291665</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45970.383557291665</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45970.383557291665</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45970.383557291665</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45970.383557291665</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45970.383557291665</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45970.383557291665</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45970.383557291665</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45970.383557291665</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45970.383557291665</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45970.383557291665</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45970.383557291665</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45970.383557291665</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45970.383557291665</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45970.383557291665</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45970.383557291665</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45970.383557291665</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45970.383557291665</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45970.383557291665</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45970.383557291665</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45970.383557291665</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45970.383557291665</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45970.383557291665</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45970.383557291665</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45970.383557291665</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45970.383557291665</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45970.383557291665</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45970.383557291665</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45970.383557291665</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45970.383557291665</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45970.383557291665</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45970.383557291665</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45970.383557291665</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45970.383557291665</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45970.383557291665</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45970.383557291665</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45970.383557291665</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45970.383557291665</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ref="G1040:G1054" ca="1" si="17">IFERROR(NOW()-F1040,"-")</f>
        <v>45970.383557291665</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7"/>
        <v>45970.383557291665</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45970.383557291665</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45970.383557291665</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45970.383557291665</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45970.383557291665</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45970.383557291665</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45970.383557291665</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45970.383557291665</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45970.383557291665</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45970.383557291665</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45970.383557291665</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45970.383557291665</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45970.383557291665</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45970.383557291665</v>
      </c>
      <c r="H1054" s="22"/>
      <c r="I1054" s="19" t="str">
        <f>IFERROR(VLOOKUP(D1054,DB!A:F,6,0),"")</f>
        <v/>
      </c>
      <c r="J1054" s="18" t="str">
        <f>IFERROR(VLOOKUP(D1054,DB!A:G,7,0),"")</f>
        <v/>
      </c>
      <c r="K1054" s="45"/>
      <c r="L1054" s="23" t="str">
        <f>IFERROR(VLOOKUP(D1054,DB!A:I,9,0),"")</f>
        <v/>
      </c>
    </row>
    <row r="1055" spans="1:12" s="24" customFormat="1" ht="15" customHeight="1">
      <c r="F1055" s="25"/>
      <c r="G1055" s="26"/>
      <c r="H1055" s="25"/>
      <c r="K1055" s="44"/>
    </row>
    <row r="1056" spans="1:12" s="24" customFormat="1" ht="15" customHeight="1">
      <c r="F1056" s="25"/>
      <c r="G1056" s="26"/>
      <c r="H1056" s="25"/>
      <c r="K1056" s="44"/>
    </row>
    <row r="1057" spans="6:11" s="24" customFormat="1" ht="15" customHeight="1">
      <c r="F1057" s="25"/>
      <c r="G1057" s="26"/>
      <c r="H1057" s="25"/>
      <c r="K1057" s="44"/>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9" ca="1" si="0">IFERROR(NOW()-F2,"")</f>
        <v>266.90283958333021</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136">
        <f t="shared" ca="1" si="0"/>
        <v>45970.383557175926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45970.383557175926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45970.383557175926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45970.383557175926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45970.383557175926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45970.383557175926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45970.383557175926</v>
      </c>
      <c r="H9" s="96"/>
      <c r="I9"/>
      <c r="J9" s="135" t="str">
        <f>IFERROR(VLOOKUP(D9,DB!A:G,7,0),"")</f>
        <v/>
      </c>
      <c r="K9" s="98"/>
      <c r="L9" s="92" t="str">
        <f>IFERROR(VLOOKUP(D9,DB!A:I,9,0),"")</f>
        <v/>
      </c>
    </row>
    <row r="10" spans="1:16" ht="15" customHeight="1">
      <c r="A10" s="135"/>
      <c r="B10" s="135" t="str">
        <f>IFERROR(VLOOKUP(D10,DB!A:K,11,0),"")</f>
        <v/>
      </c>
      <c r="C10" s="94"/>
      <c r="D10" s="92"/>
      <c r="E10" s="95"/>
      <c r="F10" s="96"/>
      <c r="G10" s="136">
        <f t="shared" ref="G10:G41" ca="1" si="1">IFERROR(NOW()-F10,"")</f>
        <v>45970.383557175926</v>
      </c>
      <c r="H10" s="96"/>
      <c r="I10" s="135" t="str">
        <f>IFERROR(VLOOKUP(D10,DB!A:F,6,0),"")</f>
        <v/>
      </c>
      <c r="J10" s="135" t="str">
        <f>IFERROR(VLOOKUP(D10,DB!A:G,7,0),"")</f>
        <v/>
      </c>
      <c r="K10" s="98"/>
      <c r="L10" s="92" t="str">
        <f>IFERROR(VLOOKUP(D10,DB!A:I,9,0),"")</f>
        <v/>
      </c>
    </row>
    <row r="11" spans="1:16" ht="15" customHeight="1">
      <c r="A11" s="135"/>
      <c r="B11" s="135"/>
      <c r="C11" s="94"/>
      <c r="D11" s="92"/>
      <c r="E11" s="95"/>
      <c r="F11" s="96"/>
      <c r="G11" s="136">
        <f ca="1">IFERROR(NOW()-F11,"")</f>
        <v>45970.383557175926</v>
      </c>
      <c r="H11" s="96"/>
      <c r="I11" s="135"/>
      <c r="J11" s="135"/>
      <c r="K11" s="98"/>
      <c r="L11" s="92"/>
    </row>
    <row r="12" spans="1:16" ht="15" customHeight="1">
      <c r="A12" s="135"/>
      <c r="B12" s="135"/>
      <c r="C12" s="94"/>
      <c r="D12" s="92"/>
      <c r="E12" s="95"/>
      <c r="F12" s="96"/>
      <c r="G12" s="136">
        <f ca="1">IFERROR(NOW()-F12,"")</f>
        <v>45970.383557175926</v>
      </c>
      <c r="H12" s="96"/>
      <c r="I12" s="135"/>
      <c r="J12" s="135"/>
      <c r="K12" s="98"/>
      <c r="L12" s="92"/>
    </row>
    <row r="13" spans="1:16" ht="15" customHeight="1">
      <c r="A13" s="135"/>
      <c r="B13" s="135" t="str">
        <f>IFERROR(VLOOKUP(D13,DB!A:K,11,0),"")</f>
        <v/>
      </c>
      <c r="C13" s="94"/>
      <c r="D13" s="92"/>
      <c r="E13" s="95"/>
      <c r="F13" s="96"/>
      <c r="G13" s="136">
        <f t="shared" ca="1" si="1"/>
        <v>45970.383557175926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45970.383557175926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45970.383557175926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45970.383557175926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45970.383557175926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45970.383557175926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45970.383557175926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45970.383557175926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45970.383557175926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45970.383557175926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45970.383557175926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45970.383557175926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45970.383557175926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45970.383557175926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45970.383557175926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45970.383557175926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45970.383557175926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45970.383557175926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45970.383557175926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45970.383557175926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45970.383557175926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45970.383557175926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45970.383557175926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45970.383557175926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45970.383557175926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45970.383557175926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45970.383557175926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45970.383557175926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45970.383557175926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ref="G42:G73" ca="1" si="2">IFERROR(NOW()-F42,"")</f>
        <v>45970.383557175926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45970.383557175926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45970.383557175926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45970.383557175926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45970.383557175926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45970.383557175926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45970.383557175926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45970.383557175926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45970.383557175926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45970.383557175926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45970.383557175926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45970.383557175926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45970.383557175926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45970.383557175926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45970.383557175926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45970.383557175926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45970.383557175926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45970.383557175926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45970.383557175926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45970.383557175926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45970.383557175926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45970.383557175926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45970.383557175926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45970.383557175926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45970.383557175926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45970.383557175926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45970.383557175926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45970.383557175926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45970.383557175926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45970.383557175926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45970.383557175926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45970.383557175926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ref="G74:G105" ca="1" si="3">IFERROR(NOW()-F74,"")</f>
        <v>45970.383557175926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45970.383557175926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45970.383557175926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45970.383557175926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45970.383557175926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45970.383557175926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45970.383557175926</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78.551496990738087</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44.194679861109762</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G54" ca="1" si="1">IFERROR(NOW()-F4,"")</f>
        <v>21.722446064813994</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45970.383557175926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45970.383557175926</v>
      </c>
      <c r="H7" s="125"/>
      <c r="I7" s="124" t="str">
        <f>IFERROR(VLOOKUP(D7,DB!A:F,6,0),"")</f>
        <v/>
      </c>
      <c r="J7" s="124" t="str">
        <f>IFERROR(VLOOKUP(D7,DB!A:G,7,0),"")</f>
        <v/>
      </c>
      <c r="K7" s="124"/>
      <c r="L7" s="124" t="str">
        <f>IFERROR(VLOOKUP(D7,DB!A:I,9,0),"")</f>
        <v/>
      </c>
    </row>
    <row r="8" spans="1:13">
      <c r="A8" s="124"/>
      <c r="B8" s="124" t="str">
        <f>IFERROR(VLOOKUP(D8,DB!A:K,11,0),"")</f>
        <v>R5</v>
      </c>
      <c r="C8" s="124"/>
      <c r="D8" s="124" t="s">
        <v>32985</v>
      </c>
      <c r="E8" s="124"/>
      <c r="F8" s="125"/>
      <c r="G8" s="126">
        <f t="shared" ca="1" si="1"/>
        <v>45970.383557175926</v>
      </c>
      <c r="H8" s="125"/>
      <c r="I8" s="124" t="str">
        <f>IFERROR(VLOOKUP(D8,DB!A:F,6,0),"")</f>
        <v>SCECO</v>
      </c>
      <c r="J8" s="124" t="str">
        <f>IFERROR(VLOOKUP(D8,DB!A:G,7,0),"")</f>
        <v>Dead</v>
      </c>
      <c r="K8" s="124"/>
      <c r="L8" s="124" t="str">
        <f>IFERROR(VLOOKUP(D8,DB!A:I,9,0),"")</f>
        <v>Latis</v>
      </c>
    </row>
    <row r="9" spans="1:13">
      <c r="A9" s="124"/>
      <c r="B9" s="124" t="str">
        <f>IFERROR(VLOOKUP(D9,DB!A:K,11,0),"")</f>
        <v/>
      </c>
      <c r="C9" s="124"/>
      <c r="D9" s="124"/>
      <c r="E9" s="124"/>
      <c r="F9" s="125"/>
      <c r="G9" s="126">
        <f t="shared" ca="1" si="1"/>
        <v>45970.383557175926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45970.383557175926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45970.383557175926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45970.383557175926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45970.383557175926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45970.383557175926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45970.383557175926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45970.383557175926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45970.383557175926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45970.383557175926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45970.383557175926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45970.383557175926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45970.383557175926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45970.383557175926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45970.383557175926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45970.383557175926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45970.383557175926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45970.383557175926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45970.383557175926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45970.383557175926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45970.383557175926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45970.383557175926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45970.383557175926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45970.383557175926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45970.383557175926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45970.383557175926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45970.383557175926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45970.383557175926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45970.383557175926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45970.383557175926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45970.383557175926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45970.383557175926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45970.383557175926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45970.383557175926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45970.383557175926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45970.383557175926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45970.383557175926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45970.383557175926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45970.383557175926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45970.383557175926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45970.383557175926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45970.383557175926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45970.383557175926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45970.383557175926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45970.383557175926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45970.383557175926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45970.383557175926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45970.383557175926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45970.383557175926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45970.383557175926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45970.383557175926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45970.383557175926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45970.383557175926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45970.383557175926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45970.383557175926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45970.383557175926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45970.383557175926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45970.383557175926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45970.383557175926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45970.383557175926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45970.383557175926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45970.383557175926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45970.383557175926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45970.383557175926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45970.383557175926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45970.383557175926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45970.383557175926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45970.383557175926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45970.383557175926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45970.383557175926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45970.383557175926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45970.383557175926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45970.383557175926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45970.383557175926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45970.383557175926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45970.383557175926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45970.383557175926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45970.383557175926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45970.383557175926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45970.383557175926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45970.383557175926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45970.383557175926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45970.383557175926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45970.383557175926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45970.383557175926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45970.383557175926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45970.383557175926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45970.383557175926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45970.383557175926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45970.383557175926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45970.383557175926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45970.383557175926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45970.383557175926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45970.383557175926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45970.383557175926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45970.383557175926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45970.383557175926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45970.383557175926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45970.383557175926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45970.383557175926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45970.383557175926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45970.383557175926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45970.383557175926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45970.383557175926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45970.383557175926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45970.383557175926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45970.383557175926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45970.383557175926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45970.383557175926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45970.383557175926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45970.383557175926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45970.383557175926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45970.383557175926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45970.383557175926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45970.383557175926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45970.383557175926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45970.383557175926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45970.383557175926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45970.383557175926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45970.383557175926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45970.383557175926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45970.383557175926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45970.383557175926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45970.383557175926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45970.383557175926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45970.383557175926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45970.383557175926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45970.383557175926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45970.383557175926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45970.383557175926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45970.383557175926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45970.383557175926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45970.383557175926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45970.383557175926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45970.383557175926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45970.383557175926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45970.383557175926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45970.383557175926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45970.383557175926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45970.383557175926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45970.383557175926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45970.383557175926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45970.383557175926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45970.383557175926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45970.383557175926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45970.383557175926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45970.383557175926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45970.383557175926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45970.383557175926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45970.383557175926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45970.383557175926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45970.383557175926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45970.383557175926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45970.383557175926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45970.383557175926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45970.383557175926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45970.383557175926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45970.383557175926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45970.383557175926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45970.383557175926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45970.383557175926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45970.383557175926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45970.383557175926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45970.383557175926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45970.383557175926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45970.383557175926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45970.383557175926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45970.383557175926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45970.383557175926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45970.383557175926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45970.383557175926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45970.383557175926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45970.383557175926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45970.383557175926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45970.383557175926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45970.383557175926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45970.383557175926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45970.383557175926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45970.383557175926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45970.383557175926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45970.383557175926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45970.383557175926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45970.383557175926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45970.383557175926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45970.383557175926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45970.383557175926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45970.383557175926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45970.383557175926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45970.383557175926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45970.383557175926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45970.383557175926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45970.383557175926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45970.383557175926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45970.383557175926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45970.383557175926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45970.383557175926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45970.383557175926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45970.383557175926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45970.383557175926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45970.383557175926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45970.383557175926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45970.383557175926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45970.383557175926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45970.383557175926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45970.383557175926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45970.383557175926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45970.383557175926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45970.383557175926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45970.383557175926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45970.383557175926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45970.383557175926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45970.383557175926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45970.383557175926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45970.383557175926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45970.383557175926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45970.383557175926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45970.383557175926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45970.383557175926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45970.383557175926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45970.383557175926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45970.383557175926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45970.383557175926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45970.383557175926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45970.383557175926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45970.383557175926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45970.383557175926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45970.383557175926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45970.383557175926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45970.383557175926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45970.383557175926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45970.383557175926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45970.383557175926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45970.383557175926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45970.383557175926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45970.383557175926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45970.383557175926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45970.383557175926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45970.383557175926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45970.383557175926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45970.383557175926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45970.383557175926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45970.383557175926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45970.383557175926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45970.383557175926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45970.383557175926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45970.383557175926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45970.383557175926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45970.383557175926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45970.383557175926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45970.383557175926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45970.383557175926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45970.383557175926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45970.383557175926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45970.383557175926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45970.383557175926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45970.383557175926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45970.383557175926</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45970.383557175926</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45970.383557175926</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45970.383557175926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45970.383557175926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45970.383557175926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45970.383557175926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45970.383557175926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45970.383557175926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45970.383557175926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45970.383557175926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45970.383557175926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45970.383557175926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45970.383557175926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45970.383557175926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45970.383557175926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45970.383557175926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45970.383557175926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45970.383557175926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45970.383557175926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45970.383557175926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45970.383557175926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45970.383557175926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45970.383557175926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45970.383557175926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45970.383557175926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45970.383557175926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45970.383557175926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45970.383557175926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45970.383557175926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45970.383557175926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45970.383557175926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45970.383557175926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45970.383557175926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45970.383557175926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45970.383557175926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45970.383557175926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45970.383557175926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45970.383557175926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45970.383557175926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45970.383557175926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45970.383557175926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45970.383557175926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45970.383557175926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45970.383557175926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45970.383557175926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45970.383557175926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45970.383557175926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45970.383557175926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45970.383557175926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45970.383557175926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45970.383557175926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45970.383557175926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45970.383557175926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45970.383557175926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45970.383557175926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45970.383557175926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45970.383557175926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45970.383557175926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45970.383557175926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45970.383557175926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45970.383557175926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45970.383557175926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45970.383557175926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45970.383557175926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45970.383557175926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45970.383557175926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45970.383557175926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45970.383557175926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45970.383557175926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45970.383557175926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45970.383557175926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45970.383557175926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45970.383557175926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45970.383557175926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45970.383557175926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45970.383557175926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45970.383557175926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45970.383557175926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45970.383557175926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45970.383557175926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45970.383557175926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45970.383557175926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45970.383557175926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45970.383557175926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45970.383557175926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45970.383557175926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45970.383557175926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45970.383557175926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45970.383557175926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45970.383557175926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45970.383557175926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45970.383557175926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45970.383557175926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45970.383557175926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45970.383557175926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45970.383557175926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45970.383557175926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45970.383557175926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45970.383557175926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45970.383557175926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45970.383557175926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45970.383557175926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45970.383557175926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45970.383557175926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45970.383557175926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45970.383557175926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45970.383557175926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45970.383557175926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45970.383557175926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45970.383557175926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45970.383557175926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45970.383557175926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45970.383557175926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45970.383557175926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45970.383557175926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45970.383557175926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45970.383557175926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45970.383557175926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45970.383557175926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45970.383557175926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45970.383557175926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45970.383557175926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45970.383557175926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45970.383557175926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45970.383557175926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45970.383557175926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45970.383557175926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45970.383557175926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45970.383557175926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45970.383557175926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45970.383557175926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45970.383557175926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45970.383557175926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45970.383557175926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45970.383557175926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45970.383557175926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45970.383557175926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45970.383557175926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45970.383557175926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45970.383557175926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45970.383557175926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45970.383557175926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45970.383557175926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45970.383557175926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45970.383557175926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45970.383557175926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45970.383557175926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45970.383557175926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45970.383557175926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45970.383557175926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45970.383557175926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45970.383557175926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45970.383557175926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45970.383557175926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45970.383557175926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45970.383557175926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45970.383557175926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45970.383557175926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45970.383557175926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45970.383557175926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45970.383557175926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45970.383557175926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45970.383557175926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45970.383557175926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45970.383557175926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45970.383557175926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45970.383557175926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45970.383557175926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45970.383557175926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45970.383557175926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45970.383557175926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45970.383557175926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45970.383557175926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45970.383557175926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45970.383557175926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45970.383557175926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45970.383557175926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45970.383557175926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45970.383557175926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45970.383557175926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45970.383557175926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45970.383557175926</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2025-11-09T06:12:33Z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